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22980" windowHeight="9552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65" i="1"/>
  <c r="D64"/>
  <c r="F64" s="1"/>
  <c r="G64" s="1"/>
  <c r="F63"/>
  <c r="G63" s="1"/>
  <c r="D63"/>
  <c r="D62"/>
  <c r="F62" s="1"/>
  <c r="G62" s="1"/>
  <c r="F61"/>
  <c r="G61" s="1"/>
  <c r="D61"/>
  <c r="G60"/>
  <c r="F60"/>
  <c r="G59"/>
  <c r="F59"/>
  <c r="D58"/>
  <c r="F58" s="1"/>
  <c r="G58" s="1"/>
  <c r="F57"/>
  <c r="G57" s="1"/>
  <c r="F56"/>
  <c r="G56" s="1"/>
  <c r="D56"/>
  <c r="D55"/>
  <c r="F55" s="1"/>
  <c r="G55" s="1"/>
  <c r="F54"/>
  <c r="G54" s="1"/>
  <c r="D54"/>
  <c r="D53"/>
  <c r="F53" s="1"/>
  <c r="G53" s="1"/>
  <c r="F52"/>
  <c r="G52" s="1"/>
  <c r="D52"/>
  <c r="G51"/>
  <c r="F51"/>
  <c r="D50"/>
  <c r="F50" s="1"/>
  <c r="G50" s="1"/>
  <c r="F49"/>
  <c r="G49" s="1"/>
  <c r="D49"/>
  <c r="G48"/>
  <c r="F48"/>
  <c r="G47"/>
  <c r="F47"/>
  <c r="G46"/>
  <c r="F46"/>
  <c r="D45"/>
  <c r="F45" s="1"/>
  <c r="G45" s="1"/>
  <c r="F44"/>
  <c r="G44" s="1"/>
  <c r="F43"/>
  <c r="G43" s="1"/>
  <c r="F42"/>
  <c r="G42" s="1"/>
  <c r="D42"/>
  <c r="D41"/>
  <c r="F41" s="1"/>
  <c r="G41" s="1"/>
  <c r="F40"/>
  <c r="G40" s="1"/>
  <c r="D40"/>
  <c r="D39"/>
  <c r="F39" s="1"/>
  <c r="G39" s="1"/>
  <c r="F38"/>
  <c r="G38" s="1"/>
  <c r="D38"/>
  <c r="D37"/>
  <c r="F37" s="1"/>
  <c r="G37" s="1"/>
  <c r="F36"/>
  <c r="G36" s="1"/>
  <c r="D36"/>
  <c r="D35"/>
  <c r="F35" s="1"/>
  <c r="G35" s="1"/>
  <c r="F34"/>
  <c r="G34" s="1"/>
  <c r="D34"/>
  <c r="D33"/>
  <c r="F33" s="1"/>
  <c r="G33" s="1"/>
  <c r="F32"/>
  <c r="G32" s="1"/>
  <c r="D32"/>
  <c r="D31"/>
  <c r="F31" s="1"/>
  <c r="G31" s="1"/>
  <c r="F30"/>
  <c r="G30" s="1"/>
  <c r="D30"/>
  <c r="D29"/>
  <c r="F29" s="1"/>
  <c r="G29" s="1"/>
  <c r="F28"/>
  <c r="G28" s="1"/>
  <c r="D28"/>
  <c r="G27"/>
  <c r="F27"/>
  <c r="D26"/>
  <c r="F26" s="1"/>
  <c r="G26" s="1"/>
  <c r="F25"/>
  <c r="G25" s="1"/>
  <c r="D25"/>
  <c r="D24"/>
  <c r="F24" s="1"/>
  <c r="G24" s="1"/>
  <c r="F23"/>
  <c r="G23" s="1"/>
  <c r="D23"/>
  <c r="D22"/>
  <c r="F22" s="1"/>
  <c r="G22" s="1"/>
  <c r="F21"/>
  <c r="G21" s="1"/>
  <c r="D21"/>
  <c r="D20"/>
  <c r="F20" s="1"/>
  <c r="G20" s="1"/>
  <c r="F19"/>
  <c r="G19" s="1"/>
  <c r="D19"/>
  <c r="D18"/>
  <c r="F18" s="1"/>
  <c r="G18" s="1"/>
  <c r="F17"/>
  <c r="G17" s="1"/>
  <c r="D17"/>
  <c r="D16"/>
  <c r="F16" s="1"/>
  <c r="G16" s="1"/>
  <c r="F15"/>
  <c r="G15" s="1"/>
  <c r="D15"/>
  <c r="D14"/>
  <c r="F14" s="1"/>
  <c r="G14" s="1"/>
  <c r="F13"/>
  <c r="G13" s="1"/>
  <c r="D13"/>
  <c r="D12"/>
  <c r="F12" s="1"/>
  <c r="G12" s="1"/>
  <c r="F11"/>
  <c r="G11" s="1"/>
  <c r="D11"/>
  <c r="D10"/>
  <c r="F10" s="1"/>
  <c r="G10" s="1"/>
  <c r="F9"/>
  <c r="G9" s="1"/>
  <c r="D9"/>
  <c r="D8"/>
  <c r="F8" s="1"/>
  <c r="G8" s="1"/>
  <c r="F7"/>
  <c r="G7" s="1"/>
  <c r="D7"/>
  <c r="D6"/>
  <c r="F6" s="1"/>
  <c r="G6" s="1"/>
  <c r="F5"/>
  <c r="G5" s="1"/>
  <c r="D5"/>
  <c r="D4"/>
  <c r="F4" s="1"/>
  <c r="G4" s="1"/>
  <c r="G65" s="1"/>
  <c r="G1" s="1"/>
</calcChain>
</file>

<file path=xl/comments1.xml><?xml version="1.0" encoding="utf-8"?>
<comments xmlns="http://schemas.openxmlformats.org/spreadsheetml/2006/main">
  <authors>
    <author/>
  </authors>
  <commentList>
    <comment ref="F3" authorId="0">
      <text>
        <r>
          <rPr>
            <b/>
            <sz val="9"/>
            <color indexed="8"/>
            <rFont val="Tahoma"/>
            <family val="2"/>
          </rPr>
          <t>+ se pagamento dopo la scadenza
- se pagamento prima della scadenza</t>
        </r>
      </text>
    </comment>
    <comment ref="G3" authorId="0">
      <text>
        <r>
          <rPr>
            <b/>
            <sz val="9"/>
            <color indexed="8"/>
            <rFont val="Tahoma"/>
            <family val="2"/>
          </rPr>
          <t>prodotto fra importo della fattura e giorni di ritardo del pagamento rispetto alla scadenza</t>
        </r>
      </text>
    </comment>
  </commentList>
</comments>
</file>

<file path=xl/sharedStrings.xml><?xml version="1.0" encoding="utf-8"?>
<sst xmlns="http://schemas.openxmlformats.org/spreadsheetml/2006/main" count="70" uniqueCount="70">
  <si>
    <t>INDICE DI TEMPESTIVITA' DEI PAGAMENTI ANNO 2014</t>
  </si>
  <si>
    <t>FATTURE</t>
  </si>
  <si>
    <t>data prot. arrivo</t>
  </si>
  <si>
    <t xml:space="preserve">Importo                                                      in € </t>
  </si>
  <si>
    <t>DATA SCADENZA FATTURA =c+30</t>
  </si>
  <si>
    <t>DATA PAGAMENTO FATTURA</t>
  </si>
  <si>
    <r>
      <t xml:space="preserve">PAGAMENTO                   </t>
    </r>
    <r>
      <rPr>
        <b/>
        <sz val="8"/>
        <color indexed="8"/>
        <rFont val="Arial"/>
        <family val="2"/>
        <charset val="1"/>
      </rPr>
      <t>n. gg. + dopo / - prima della scadenza</t>
    </r>
  </si>
  <si>
    <r>
      <t xml:space="preserve">IMPORTO                      </t>
    </r>
    <r>
      <rPr>
        <b/>
        <sz val="12"/>
        <color indexed="8"/>
        <rFont val="Arial"/>
        <family val="2"/>
      </rPr>
      <t>x</t>
    </r>
    <r>
      <rPr>
        <b/>
        <sz val="11"/>
        <color indexed="8"/>
        <rFont val="Arial"/>
        <family val="2"/>
        <charset val="1"/>
      </rPr>
      <t xml:space="preserve">                                        N. GG</t>
    </r>
  </si>
  <si>
    <t>Ponente Informatica fatt. 457/2013</t>
  </si>
  <si>
    <t>poste  Nov</t>
  </si>
  <si>
    <t>poste Dic</t>
  </si>
  <si>
    <t>poste Gen</t>
  </si>
  <si>
    <t>Argo Software - 2174</t>
  </si>
  <si>
    <t>Artesina SPA - 20/l/2014</t>
  </si>
  <si>
    <t xml:space="preserve">CRI V.L. </t>
  </si>
  <si>
    <t>DOC Soc. Coop - 348/v</t>
  </si>
  <si>
    <t>Ponente Informatica fatt. 127</t>
  </si>
  <si>
    <t>Artesina SPA - 56/l/2014</t>
  </si>
  <si>
    <t xml:space="preserve">Arco Uff. 418/005 </t>
  </si>
  <si>
    <t>Poste Feb</t>
  </si>
  <si>
    <t>Arco Uff. 411/005</t>
  </si>
  <si>
    <t>Etlim Travel 856</t>
  </si>
  <si>
    <t>Erreviaggi S.R.L. 116/14</t>
  </si>
  <si>
    <t>Erreviaggi S.R.L. 97/14</t>
  </si>
  <si>
    <t>Erreviaggi S.R.L. 171/14</t>
  </si>
  <si>
    <t>Etlim Travel  964</t>
  </si>
  <si>
    <t>Poste Mar</t>
  </si>
  <si>
    <t>posteApr</t>
  </si>
  <si>
    <t>Etlim Travel  1090</t>
  </si>
  <si>
    <t>Etlim Travel 1042</t>
  </si>
  <si>
    <t>Erreviaggi Srl  198</t>
  </si>
  <si>
    <t>Spaggiari 40/16576</t>
  </si>
  <si>
    <t>Spaggiari 40/13909</t>
  </si>
  <si>
    <t>TPL Linea 424</t>
  </si>
  <si>
    <t>TPL Linea 369</t>
  </si>
  <si>
    <t>ASD CSI SV 16/2014</t>
  </si>
  <si>
    <t>Erreviaggi 251</t>
  </si>
  <si>
    <t>Progetto Città 602</t>
  </si>
  <si>
    <t>Progetto Città 603</t>
  </si>
  <si>
    <t>Progetto Città 604</t>
  </si>
  <si>
    <t>Progetto Città 605</t>
  </si>
  <si>
    <t>Progetto Città 606</t>
  </si>
  <si>
    <t>poste Mag</t>
  </si>
  <si>
    <t>Gariglio M. 396</t>
  </si>
  <si>
    <t>Spaggiari cig 5831920C9e</t>
  </si>
  <si>
    <t>Tecnoservice srl 201401158</t>
  </si>
  <si>
    <t>Media Direct srl 40059</t>
  </si>
  <si>
    <t>Borgione v3-805</t>
  </si>
  <si>
    <t>Borgione v3-806</t>
  </si>
  <si>
    <t>Hi Tek Ass. 143/2014</t>
  </si>
  <si>
    <t>Hi Tek Ass. 9/PA</t>
  </si>
  <si>
    <t>Hi Tek Ass. 10/PA</t>
  </si>
  <si>
    <t>Hi Tek Ass. 11/PA</t>
  </si>
  <si>
    <t>Ponente inf. CIG 577818551A</t>
  </si>
  <si>
    <t>Ponente inf. 9/01</t>
  </si>
  <si>
    <t>Pulicart srl 12/020</t>
  </si>
  <si>
    <t>Spaggiari 20144e11123</t>
  </si>
  <si>
    <t>Spaggiari 20144e0619</t>
  </si>
  <si>
    <t>Tecnoservice srl 2245</t>
  </si>
  <si>
    <t>Bogliano srl 53</t>
  </si>
  <si>
    <t>Hi Tek Ass. 25/PA</t>
  </si>
  <si>
    <t>Hi Tek Ass. 58/PA</t>
  </si>
  <si>
    <t>Hi Tek Ass. 48/PA</t>
  </si>
  <si>
    <t>Hi Tek Ass. 50/PA</t>
  </si>
  <si>
    <t>Hi Tek Ass. 49/PA</t>
  </si>
  <si>
    <t>Poste 8714124340</t>
  </si>
  <si>
    <t>Poste 8714145247</t>
  </si>
  <si>
    <t>Poste 8714146899</t>
  </si>
  <si>
    <t>Poste 8714162551</t>
  </si>
  <si>
    <t>TOTALI</t>
  </si>
</sst>
</file>

<file path=xl/styles.xml><?xml version="1.0" encoding="utf-8"?>
<styleSheet xmlns="http://schemas.openxmlformats.org/spreadsheetml/2006/main">
  <numFmts count="2">
    <numFmt numFmtId="164" formatCode="[$€-410]\ #,##0.00;[Red]\-[$€-410]\ #,##0.00"/>
    <numFmt numFmtId="165" formatCode="dd/mm/yy"/>
  </numFmts>
  <fonts count="8">
    <font>
      <sz val="11"/>
      <color theme="1"/>
      <name val="Calibri"/>
      <family val="2"/>
      <scheme val="minor"/>
    </font>
    <font>
      <b/>
      <sz val="11"/>
      <color indexed="8"/>
      <name val="Arial"/>
      <family val="2"/>
      <charset val="1"/>
    </font>
    <font>
      <b/>
      <sz val="14"/>
      <color indexed="53"/>
      <name val="Arial"/>
      <family val="2"/>
      <charset val="1"/>
    </font>
    <font>
      <sz val="11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</font>
    <font>
      <b/>
      <i/>
      <sz val="11"/>
      <color indexed="53"/>
      <name val="Calibri"/>
      <family val="2"/>
    </font>
    <font>
      <b/>
      <sz val="9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9"/>
        <bgColor indexed="27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3" borderId="2" xfId="0" applyFont="1" applyFill="1" applyBorder="1" applyAlignment="1">
      <alignment horizontal="center" wrapText="1"/>
    </xf>
    <xf numFmtId="0" fontId="3" fillId="0" borderId="2" xfId="0" applyFont="1" applyBorder="1" applyProtection="1">
      <protection locked="0"/>
    </xf>
    <xf numFmtId="14" fontId="3" fillId="0" borderId="2" xfId="0" applyNumberFormat="1" applyFont="1" applyBorder="1" applyProtection="1"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14" fontId="0" fillId="0" borderId="0" xfId="0" applyNumberFormat="1"/>
    <xf numFmtId="0" fontId="1" fillId="3" borderId="2" xfId="0" applyFont="1" applyFill="1" applyBorder="1"/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1" fillId="3" borderId="2" xfId="0" applyFont="1" applyFill="1" applyBorder="1" applyAlignment="1">
      <alignment horizontal="right" wrapText="1"/>
    </xf>
    <xf numFmtId="164" fontId="3" fillId="0" borderId="2" xfId="0" applyNumberFormat="1" applyFont="1" applyBorder="1" applyAlignment="1" applyProtection="1">
      <alignment horizontal="right"/>
      <protection locked="0"/>
    </xf>
    <xf numFmtId="164" fontId="1" fillId="3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2" borderId="2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right" wrapText="1"/>
    </xf>
    <xf numFmtId="164" fontId="3" fillId="2" borderId="2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9"/>
  <sheetViews>
    <sheetView tabSelected="1" workbookViewId="0">
      <selection activeCell="L10" sqref="L10"/>
    </sheetView>
  </sheetViews>
  <sheetFormatPr defaultRowHeight="14.4"/>
  <cols>
    <col min="1" max="1" width="27.5546875" customWidth="1"/>
    <col min="2" max="2" width="15.6640625" customWidth="1"/>
    <col min="3" max="3" width="15.33203125" style="14" customWidth="1"/>
    <col min="4" max="4" width="16.5546875" customWidth="1"/>
    <col min="5" max="5" width="12.109375" customWidth="1"/>
    <col min="6" max="6" width="8.88671875" style="14"/>
    <col min="7" max="7" width="14.5546875" style="14" customWidth="1"/>
  </cols>
  <sheetData>
    <row r="1" spans="1:7" ht="17.399999999999999">
      <c r="A1" s="1" t="s">
        <v>0</v>
      </c>
      <c r="B1" s="1"/>
      <c r="C1" s="1"/>
      <c r="D1" s="1"/>
      <c r="E1" s="1"/>
      <c r="F1" s="1"/>
      <c r="G1" s="17">
        <f>G65/C65</f>
        <v>-6.2785306980564544</v>
      </c>
    </row>
    <row r="2" spans="1:7">
      <c r="A2" s="2"/>
      <c r="B2" s="2"/>
      <c r="C2" s="10"/>
      <c r="D2" s="2"/>
      <c r="E2" s="2"/>
      <c r="F2" s="10"/>
      <c r="G2" s="10"/>
    </row>
    <row r="3" spans="1:7" ht="79.8">
      <c r="A3" s="3" t="s">
        <v>1</v>
      </c>
      <c r="B3" s="3" t="s">
        <v>2</v>
      </c>
      <c r="C3" s="11" t="s">
        <v>3</v>
      </c>
      <c r="D3" s="3" t="s">
        <v>4</v>
      </c>
      <c r="E3" s="3" t="s">
        <v>5</v>
      </c>
      <c r="F3" s="18" t="s">
        <v>6</v>
      </c>
      <c r="G3" s="21" t="s">
        <v>7</v>
      </c>
    </row>
    <row r="4" spans="1:7">
      <c r="A4" s="4" t="s">
        <v>8</v>
      </c>
      <c r="B4" s="5">
        <v>41621</v>
      </c>
      <c r="C4" s="12">
        <v>4928</v>
      </c>
      <c r="D4" s="6">
        <f>B4+30</f>
        <v>41651</v>
      </c>
      <c r="E4" s="6">
        <v>41688</v>
      </c>
      <c r="F4" s="15">
        <f t="shared" ref="F4:F64" si="0">E4-D4</f>
        <v>37</v>
      </c>
      <c r="G4" s="20">
        <f t="shared" ref="G4:G64" si="1">C4*F4</f>
        <v>182336</v>
      </c>
    </row>
    <row r="5" spans="1:7">
      <c r="A5" s="4" t="s">
        <v>9</v>
      </c>
      <c r="B5" s="5">
        <v>41646</v>
      </c>
      <c r="C5" s="12">
        <v>29.1</v>
      </c>
      <c r="D5" s="6">
        <f>B5+30</f>
        <v>41676</v>
      </c>
      <c r="E5" s="6">
        <v>41688</v>
      </c>
      <c r="F5" s="15">
        <f t="shared" si="0"/>
        <v>12</v>
      </c>
      <c r="G5" s="19">
        <f t="shared" si="1"/>
        <v>349.20000000000005</v>
      </c>
    </row>
    <row r="6" spans="1:7">
      <c r="A6" s="4" t="s">
        <v>10</v>
      </c>
      <c r="B6" s="5">
        <v>41684</v>
      </c>
      <c r="C6" s="12">
        <v>22.1</v>
      </c>
      <c r="D6" s="6">
        <f>B6+30</f>
        <v>41714</v>
      </c>
      <c r="E6" s="6">
        <v>41688</v>
      </c>
      <c r="F6" s="15">
        <f t="shared" si="0"/>
        <v>-26</v>
      </c>
      <c r="G6" s="19">
        <f t="shared" si="1"/>
        <v>-574.6</v>
      </c>
    </row>
    <row r="7" spans="1:7">
      <c r="A7" s="4" t="s">
        <v>11</v>
      </c>
      <c r="B7" s="5">
        <v>41708</v>
      </c>
      <c r="C7" s="12">
        <v>10.69</v>
      </c>
      <c r="D7" s="6">
        <f t="shared" ref="D7:D64" si="2">B7+30</f>
        <v>41738</v>
      </c>
      <c r="E7" s="6">
        <v>41715</v>
      </c>
      <c r="F7" s="15">
        <f t="shared" si="0"/>
        <v>-23</v>
      </c>
      <c r="G7" s="19">
        <f t="shared" si="1"/>
        <v>-245.86999999999998</v>
      </c>
    </row>
    <row r="8" spans="1:7">
      <c r="A8" s="4" t="s">
        <v>12</v>
      </c>
      <c r="B8" s="5">
        <v>41652</v>
      </c>
      <c r="C8" s="12">
        <v>73.2</v>
      </c>
      <c r="D8" s="6">
        <f t="shared" si="2"/>
        <v>41682</v>
      </c>
      <c r="E8" s="6">
        <v>41715</v>
      </c>
      <c r="F8" s="15">
        <f t="shared" si="0"/>
        <v>33</v>
      </c>
      <c r="G8" s="19">
        <f t="shared" si="1"/>
        <v>2415.6</v>
      </c>
    </row>
    <row r="9" spans="1:7">
      <c r="A9" s="4" t="s">
        <v>13</v>
      </c>
      <c r="B9" s="5">
        <v>41673</v>
      </c>
      <c r="C9" s="12">
        <v>2119</v>
      </c>
      <c r="D9" s="6">
        <f t="shared" si="2"/>
        <v>41703</v>
      </c>
      <c r="E9" s="6">
        <v>41715</v>
      </c>
      <c r="F9" s="15">
        <f t="shared" si="0"/>
        <v>12</v>
      </c>
      <c r="G9" s="19">
        <f t="shared" si="1"/>
        <v>25428</v>
      </c>
    </row>
    <row r="10" spans="1:7">
      <c r="A10" s="4" t="s">
        <v>14</v>
      </c>
      <c r="B10" s="5">
        <v>41666</v>
      </c>
      <c r="C10" s="12">
        <v>462</v>
      </c>
      <c r="D10" s="6">
        <f t="shared" si="2"/>
        <v>41696</v>
      </c>
      <c r="E10" s="6">
        <v>41715</v>
      </c>
      <c r="F10" s="15">
        <f t="shared" si="0"/>
        <v>19</v>
      </c>
      <c r="G10" s="19">
        <f t="shared" si="1"/>
        <v>8778</v>
      </c>
    </row>
    <row r="11" spans="1:7">
      <c r="A11" s="4" t="s">
        <v>15</v>
      </c>
      <c r="B11" s="5">
        <v>41697</v>
      </c>
      <c r="C11" s="12">
        <v>91.5</v>
      </c>
      <c r="D11" s="6">
        <f t="shared" si="2"/>
        <v>41727</v>
      </c>
      <c r="E11" s="6">
        <v>41740</v>
      </c>
      <c r="F11" s="15">
        <f t="shared" si="0"/>
        <v>13</v>
      </c>
      <c r="G11" s="19">
        <f t="shared" si="1"/>
        <v>1189.5</v>
      </c>
    </row>
    <row r="12" spans="1:7">
      <c r="A12" s="4" t="s">
        <v>16</v>
      </c>
      <c r="B12" s="5">
        <v>41719</v>
      </c>
      <c r="C12" s="12">
        <v>610</v>
      </c>
      <c r="D12" s="6">
        <f t="shared" si="2"/>
        <v>41749</v>
      </c>
      <c r="E12" s="6">
        <v>41740</v>
      </c>
      <c r="F12" s="15">
        <f t="shared" si="0"/>
        <v>-9</v>
      </c>
      <c r="G12" s="19">
        <f t="shared" si="1"/>
        <v>-5490</v>
      </c>
    </row>
    <row r="13" spans="1:7">
      <c r="A13" s="4" t="s">
        <v>17</v>
      </c>
      <c r="B13" s="5">
        <v>41712</v>
      </c>
      <c r="C13" s="12">
        <v>2600</v>
      </c>
      <c r="D13" s="6">
        <f t="shared" si="2"/>
        <v>41742</v>
      </c>
      <c r="E13" s="6">
        <v>41740</v>
      </c>
      <c r="F13" s="15">
        <f t="shared" si="0"/>
        <v>-2</v>
      </c>
      <c r="G13" s="19">
        <f t="shared" si="1"/>
        <v>-5200</v>
      </c>
    </row>
    <row r="14" spans="1:7">
      <c r="A14" s="4" t="s">
        <v>18</v>
      </c>
      <c r="B14" s="7">
        <v>41715</v>
      </c>
      <c r="C14" s="12">
        <v>244</v>
      </c>
      <c r="D14" s="6">
        <f t="shared" si="2"/>
        <v>41745</v>
      </c>
      <c r="E14" s="6">
        <v>41740</v>
      </c>
      <c r="F14" s="15">
        <f t="shared" si="0"/>
        <v>-5</v>
      </c>
      <c r="G14" s="19">
        <f t="shared" si="1"/>
        <v>-1220</v>
      </c>
    </row>
    <row r="15" spans="1:7">
      <c r="A15" s="4" t="s">
        <v>19</v>
      </c>
      <c r="B15" s="5">
        <v>41736</v>
      </c>
      <c r="C15" s="12">
        <v>10.69</v>
      </c>
      <c r="D15" s="6">
        <f t="shared" si="2"/>
        <v>41766</v>
      </c>
      <c r="E15" s="6">
        <v>41740</v>
      </c>
      <c r="F15" s="15">
        <f t="shared" si="0"/>
        <v>-26</v>
      </c>
      <c r="G15" s="19">
        <f t="shared" si="1"/>
        <v>-277.94</v>
      </c>
    </row>
    <row r="16" spans="1:7">
      <c r="A16" s="4" t="s">
        <v>20</v>
      </c>
      <c r="B16" s="5">
        <v>41715</v>
      </c>
      <c r="C16" s="12">
        <v>241.55</v>
      </c>
      <c r="D16" s="6">
        <f t="shared" si="2"/>
        <v>41745</v>
      </c>
      <c r="E16" s="6">
        <v>41740</v>
      </c>
      <c r="F16" s="15">
        <f t="shared" si="0"/>
        <v>-5</v>
      </c>
      <c r="G16" s="19">
        <f t="shared" si="1"/>
        <v>-1207.75</v>
      </c>
    </row>
    <row r="17" spans="1:7">
      <c r="A17" s="4" t="s">
        <v>21</v>
      </c>
      <c r="B17" s="5">
        <v>41764</v>
      </c>
      <c r="C17" s="12">
        <v>3900</v>
      </c>
      <c r="D17" s="6">
        <f t="shared" si="2"/>
        <v>41794</v>
      </c>
      <c r="E17" s="6">
        <v>41773</v>
      </c>
      <c r="F17" s="15">
        <f t="shared" si="0"/>
        <v>-21</v>
      </c>
      <c r="G17" s="19">
        <f t="shared" si="1"/>
        <v>-81900</v>
      </c>
    </row>
    <row r="18" spans="1:7">
      <c r="A18" s="4" t="s">
        <v>22</v>
      </c>
      <c r="B18" s="5">
        <v>41731</v>
      </c>
      <c r="C18" s="12">
        <v>300</v>
      </c>
      <c r="D18" s="6">
        <f t="shared" si="2"/>
        <v>41761</v>
      </c>
      <c r="E18" s="6">
        <v>41773</v>
      </c>
      <c r="F18" s="15">
        <f t="shared" si="0"/>
        <v>12</v>
      </c>
      <c r="G18" s="19">
        <f t="shared" si="1"/>
        <v>3600</v>
      </c>
    </row>
    <row r="19" spans="1:7">
      <c r="A19" s="4" t="s">
        <v>23</v>
      </c>
      <c r="B19" s="5">
        <v>41731</v>
      </c>
      <c r="C19" s="12">
        <v>480</v>
      </c>
      <c r="D19" s="6">
        <f t="shared" si="2"/>
        <v>41761</v>
      </c>
      <c r="E19" s="6">
        <v>41773</v>
      </c>
      <c r="F19" s="15">
        <f t="shared" si="0"/>
        <v>12</v>
      </c>
      <c r="G19" s="19">
        <f t="shared" si="1"/>
        <v>5760</v>
      </c>
    </row>
    <row r="20" spans="1:7">
      <c r="A20" s="4" t="s">
        <v>24</v>
      </c>
      <c r="B20" s="5">
        <v>41764</v>
      </c>
      <c r="C20" s="12">
        <v>300</v>
      </c>
      <c r="D20" s="6">
        <f t="shared" si="2"/>
        <v>41794</v>
      </c>
      <c r="E20" s="6">
        <v>41773</v>
      </c>
      <c r="F20" s="15">
        <f t="shared" si="0"/>
        <v>-21</v>
      </c>
      <c r="G20" s="19">
        <f t="shared" si="1"/>
        <v>-6300</v>
      </c>
    </row>
    <row r="21" spans="1:7">
      <c r="A21" s="4" t="s">
        <v>25</v>
      </c>
      <c r="B21" s="5">
        <v>41771</v>
      </c>
      <c r="C21" s="12">
        <v>1725</v>
      </c>
      <c r="D21" s="6">
        <f t="shared" si="2"/>
        <v>41801</v>
      </c>
      <c r="E21" s="6">
        <v>41782</v>
      </c>
      <c r="F21" s="15">
        <f t="shared" si="0"/>
        <v>-19</v>
      </c>
      <c r="G21" s="19">
        <f t="shared" si="1"/>
        <v>-32775</v>
      </c>
    </row>
    <row r="22" spans="1:7">
      <c r="A22" s="4" t="s">
        <v>26</v>
      </c>
      <c r="B22" s="5">
        <v>41764</v>
      </c>
      <c r="C22" s="12">
        <v>22.37</v>
      </c>
      <c r="D22" s="6">
        <f t="shared" si="2"/>
        <v>41794</v>
      </c>
      <c r="E22" s="6">
        <v>41782</v>
      </c>
      <c r="F22" s="15">
        <f t="shared" si="0"/>
        <v>-12</v>
      </c>
      <c r="G22" s="19">
        <f t="shared" si="1"/>
        <v>-268.44</v>
      </c>
    </row>
    <row r="23" spans="1:7">
      <c r="A23" s="4" t="s">
        <v>27</v>
      </c>
      <c r="B23" s="5">
        <v>41786</v>
      </c>
      <c r="C23" s="12">
        <v>19.04</v>
      </c>
      <c r="D23" s="6">
        <f t="shared" si="2"/>
        <v>41816</v>
      </c>
      <c r="E23" s="6">
        <v>41788</v>
      </c>
      <c r="F23" s="15">
        <f t="shared" si="0"/>
        <v>-28</v>
      </c>
      <c r="G23" s="19">
        <f t="shared" si="1"/>
        <v>-533.12</v>
      </c>
    </row>
    <row r="24" spans="1:7">
      <c r="A24" s="4" t="s">
        <v>28</v>
      </c>
      <c r="B24" s="5">
        <v>41785</v>
      </c>
      <c r="C24" s="12">
        <v>3825</v>
      </c>
      <c r="D24" s="6">
        <f t="shared" si="2"/>
        <v>41815</v>
      </c>
      <c r="E24" s="6">
        <v>41788</v>
      </c>
      <c r="F24" s="15">
        <f t="shared" si="0"/>
        <v>-27</v>
      </c>
      <c r="G24" s="19">
        <f t="shared" si="1"/>
        <v>-103275</v>
      </c>
    </row>
    <row r="25" spans="1:7">
      <c r="A25" s="4" t="s">
        <v>29</v>
      </c>
      <c r="B25" s="5">
        <v>41778</v>
      </c>
      <c r="C25" s="12">
        <v>8850</v>
      </c>
      <c r="D25" s="6">
        <f t="shared" si="2"/>
        <v>41808</v>
      </c>
      <c r="E25" s="6">
        <v>41788</v>
      </c>
      <c r="F25" s="15">
        <f t="shared" si="0"/>
        <v>-20</v>
      </c>
      <c r="G25" s="19">
        <f t="shared" si="1"/>
        <v>-177000</v>
      </c>
    </row>
    <row r="26" spans="1:7">
      <c r="A26" s="4" t="s">
        <v>30</v>
      </c>
      <c r="B26" s="5">
        <v>41778</v>
      </c>
      <c r="C26" s="12">
        <v>940</v>
      </c>
      <c r="D26" s="6">
        <f t="shared" si="2"/>
        <v>41808</v>
      </c>
      <c r="E26" s="6">
        <v>41788</v>
      </c>
      <c r="F26" s="15">
        <f t="shared" si="0"/>
        <v>-20</v>
      </c>
      <c r="G26" s="19">
        <f t="shared" si="1"/>
        <v>-18800</v>
      </c>
    </row>
    <row r="27" spans="1:7">
      <c r="A27" s="4" t="s">
        <v>31</v>
      </c>
      <c r="B27" s="5">
        <v>41759</v>
      </c>
      <c r="C27" s="12">
        <v>324.95999999999998</v>
      </c>
      <c r="D27" s="6">
        <v>41818</v>
      </c>
      <c r="E27" s="6">
        <v>41810</v>
      </c>
      <c r="F27" s="15">
        <f t="shared" si="0"/>
        <v>-8</v>
      </c>
      <c r="G27" s="19">
        <f t="shared" si="1"/>
        <v>-2599.6799999999998</v>
      </c>
    </row>
    <row r="28" spans="1:7">
      <c r="A28" s="4" t="s">
        <v>32</v>
      </c>
      <c r="B28" s="5">
        <v>41757</v>
      </c>
      <c r="C28" s="12">
        <v>50</v>
      </c>
      <c r="D28" s="6">
        <f t="shared" si="2"/>
        <v>41787</v>
      </c>
      <c r="E28" s="6">
        <v>41810</v>
      </c>
      <c r="F28" s="15">
        <f t="shared" si="0"/>
        <v>23</v>
      </c>
      <c r="G28" s="19">
        <f t="shared" si="1"/>
        <v>1150</v>
      </c>
    </row>
    <row r="29" spans="1:7">
      <c r="A29" s="4" t="s">
        <v>33</v>
      </c>
      <c r="B29" s="5">
        <v>41788</v>
      </c>
      <c r="C29" s="12">
        <v>455</v>
      </c>
      <c r="D29" s="6">
        <f t="shared" si="2"/>
        <v>41818</v>
      </c>
      <c r="E29" s="6">
        <v>41810</v>
      </c>
      <c r="F29" s="15">
        <f t="shared" si="0"/>
        <v>-8</v>
      </c>
      <c r="G29" s="19">
        <f t="shared" si="1"/>
        <v>-3640</v>
      </c>
    </row>
    <row r="30" spans="1:7">
      <c r="A30" s="4" t="s">
        <v>34</v>
      </c>
      <c r="B30" s="5">
        <v>41773</v>
      </c>
      <c r="C30" s="12">
        <v>93.6</v>
      </c>
      <c r="D30" s="6">
        <f t="shared" si="2"/>
        <v>41803</v>
      </c>
      <c r="E30" s="6">
        <v>41810</v>
      </c>
      <c r="F30" s="15">
        <f t="shared" si="0"/>
        <v>7</v>
      </c>
      <c r="G30" s="19">
        <f t="shared" si="1"/>
        <v>655.19999999999993</v>
      </c>
    </row>
    <row r="31" spans="1:7">
      <c r="A31" s="4" t="s">
        <v>35</v>
      </c>
      <c r="B31" s="5">
        <v>41795</v>
      </c>
      <c r="C31" s="12">
        <v>41803</v>
      </c>
      <c r="D31" s="6">
        <f t="shared" si="2"/>
        <v>41825</v>
      </c>
      <c r="E31" s="6">
        <v>41810</v>
      </c>
      <c r="F31" s="15">
        <f t="shared" si="0"/>
        <v>-15</v>
      </c>
      <c r="G31" s="19">
        <f t="shared" si="1"/>
        <v>-627045</v>
      </c>
    </row>
    <row r="32" spans="1:7">
      <c r="A32" s="4" t="s">
        <v>36</v>
      </c>
      <c r="B32" s="5">
        <v>41772</v>
      </c>
      <c r="C32" s="12">
        <v>860</v>
      </c>
      <c r="D32" s="6">
        <f t="shared" si="2"/>
        <v>41802</v>
      </c>
      <c r="E32" s="6">
        <v>41810</v>
      </c>
      <c r="F32" s="15">
        <f t="shared" si="0"/>
        <v>8</v>
      </c>
      <c r="G32" s="19">
        <f t="shared" si="1"/>
        <v>6880</v>
      </c>
    </row>
    <row r="33" spans="1:7">
      <c r="A33" s="4" t="s">
        <v>37</v>
      </c>
      <c r="B33" s="5">
        <v>41795</v>
      </c>
      <c r="C33" s="12">
        <v>374.4</v>
      </c>
      <c r="D33" s="6">
        <f t="shared" si="2"/>
        <v>41825</v>
      </c>
      <c r="E33" s="6">
        <v>41838</v>
      </c>
      <c r="F33" s="15">
        <f t="shared" si="0"/>
        <v>13</v>
      </c>
      <c r="G33" s="19">
        <f t="shared" si="1"/>
        <v>4867.2</v>
      </c>
    </row>
    <row r="34" spans="1:7">
      <c r="A34" s="4" t="s">
        <v>38</v>
      </c>
      <c r="B34" s="5">
        <v>41795</v>
      </c>
      <c r="C34" s="12">
        <v>1400</v>
      </c>
      <c r="D34" s="6">
        <f t="shared" si="2"/>
        <v>41825</v>
      </c>
      <c r="E34" s="6">
        <v>41838</v>
      </c>
      <c r="F34" s="15">
        <f t="shared" si="0"/>
        <v>13</v>
      </c>
      <c r="G34" s="19">
        <f t="shared" si="1"/>
        <v>18200</v>
      </c>
    </row>
    <row r="35" spans="1:7">
      <c r="A35" s="4" t="s">
        <v>39</v>
      </c>
      <c r="B35" s="5">
        <v>41764</v>
      </c>
      <c r="C35" s="12">
        <v>692</v>
      </c>
      <c r="D35" s="6">
        <f t="shared" si="2"/>
        <v>41794</v>
      </c>
      <c r="E35" s="6">
        <v>41838</v>
      </c>
      <c r="F35" s="15">
        <f t="shared" si="0"/>
        <v>44</v>
      </c>
      <c r="G35" s="19">
        <f t="shared" si="1"/>
        <v>30448</v>
      </c>
    </row>
    <row r="36" spans="1:7">
      <c r="A36" s="4" t="s">
        <v>40</v>
      </c>
      <c r="B36" s="5">
        <v>41795</v>
      </c>
      <c r="C36" s="12">
        <v>1140</v>
      </c>
      <c r="D36" s="6">
        <f t="shared" si="2"/>
        <v>41825</v>
      </c>
      <c r="E36" s="6">
        <v>41838</v>
      </c>
      <c r="F36" s="15">
        <f t="shared" si="0"/>
        <v>13</v>
      </c>
      <c r="G36" s="19">
        <f t="shared" si="1"/>
        <v>14820</v>
      </c>
    </row>
    <row r="37" spans="1:7">
      <c r="A37" s="4" t="s">
        <v>41</v>
      </c>
      <c r="B37" s="5">
        <v>41795</v>
      </c>
      <c r="C37" s="12">
        <v>1220</v>
      </c>
      <c r="D37" s="6">
        <f t="shared" si="2"/>
        <v>41825</v>
      </c>
      <c r="E37" s="6">
        <v>41838</v>
      </c>
      <c r="F37" s="15">
        <f t="shared" si="0"/>
        <v>13</v>
      </c>
      <c r="G37" s="19">
        <f t="shared" si="1"/>
        <v>15860</v>
      </c>
    </row>
    <row r="38" spans="1:7">
      <c r="A38" s="4" t="s">
        <v>42</v>
      </c>
      <c r="B38" s="5">
        <v>41809</v>
      </c>
      <c r="C38" s="12">
        <v>20.64</v>
      </c>
      <c r="D38" s="6">
        <f t="shared" si="2"/>
        <v>41839</v>
      </c>
      <c r="E38" s="6">
        <v>41838</v>
      </c>
      <c r="F38" s="15">
        <f t="shared" si="0"/>
        <v>-1</v>
      </c>
      <c r="G38" s="19">
        <f t="shared" si="1"/>
        <v>-20.64</v>
      </c>
    </row>
    <row r="39" spans="1:7">
      <c r="A39" s="4" t="s">
        <v>43</v>
      </c>
      <c r="B39" s="5">
        <v>41838</v>
      </c>
      <c r="C39" s="12">
        <v>122</v>
      </c>
      <c r="D39" s="6">
        <f t="shared" si="2"/>
        <v>41868</v>
      </c>
      <c r="E39" s="6">
        <v>41886</v>
      </c>
      <c r="F39" s="15">
        <f t="shared" si="0"/>
        <v>18</v>
      </c>
      <c r="G39" s="19">
        <f t="shared" si="1"/>
        <v>2196</v>
      </c>
    </row>
    <row r="40" spans="1:7">
      <c r="A40" s="4" t="s">
        <v>44</v>
      </c>
      <c r="B40" s="5">
        <v>41845</v>
      </c>
      <c r="C40" s="12">
        <v>1123.24</v>
      </c>
      <c r="D40" s="6">
        <f t="shared" si="2"/>
        <v>41875</v>
      </c>
      <c r="E40" s="6">
        <v>41886</v>
      </c>
      <c r="F40" s="15">
        <f t="shared" si="0"/>
        <v>11</v>
      </c>
      <c r="G40" s="19">
        <f t="shared" si="1"/>
        <v>12355.64</v>
      </c>
    </row>
    <row r="41" spans="1:7">
      <c r="A41" s="4" t="s">
        <v>45</v>
      </c>
      <c r="B41" s="5">
        <v>41885</v>
      </c>
      <c r="C41" s="12">
        <v>1923.9</v>
      </c>
      <c r="D41" s="6">
        <f t="shared" si="2"/>
        <v>41915</v>
      </c>
      <c r="E41" s="6">
        <v>41886</v>
      </c>
      <c r="F41" s="15">
        <f t="shared" si="0"/>
        <v>-29</v>
      </c>
      <c r="G41" s="19">
        <f t="shared" si="1"/>
        <v>-55793.100000000006</v>
      </c>
    </row>
    <row r="42" spans="1:7">
      <c r="A42" s="4" t="s">
        <v>46</v>
      </c>
      <c r="B42" s="5">
        <v>41838</v>
      </c>
      <c r="C42" s="12">
        <v>256.2</v>
      </c>
      <c r="D42" s="6">
        <f t="shared" si="2"/>
        <v>41868</v>
      </c>
      <c r="E42" s="6">
        <v>41899</v>
      </c>
      <c r="F42" s="15">
        <f t="shared" si="0"/>
        <v>31</v>
      </c>
      <c r="G42" s="19">
        <f t="shared" si="1"/>
        <v>7942.2</v>
      </c>
    </row>
    <row r="43" spans="1:7">
      <c r="A43" s="4" t="s">
        <v>47</v>
      </c>
      <c r="B43" s="5">
        <v>41859</v>
      </c>
      <c r="C43" s="12">
        <v>772.97</v>
      </c>
      <c r="D43" s="6">
        <v>41912</v>
      </c>
      <c r="E43" s="6">
        <v>41899</v>
      </c>
      <c r="F43" s="15">
        <f t="shared" si="0"/>
        <v>-13</v>
      </c>
      <c r="G43" s="19">
        <f t="shared" si="1"/>
        <v>-10048.61</v>
      </c>
    </row>
    <row r="44" spans="1:7">
      <c r="A44" s="4" t="s">
        <v>48</v>
      </c>
      <c r="B44" s="5">
        <v>41828</v>
      </c>
      <c r="C44" s="12">
        <v>485.93</v>
      </c>
      <c r="D44" s="6">
        <v>41912</v>
      </c>
      <c r="E44" s="6">
        <v>41899</v>
      </c>
      <c r="F44" s="15">
        <f t="shared" si="0"/>
        <v>-13</v>
      </c>
      <c r="G44" s="19">
        <f t="shared" si="1"/>
        <v>-6317.09</v>
      </c>
    </row>
    <row r="45" spans="1:7">
      <c r="A45" s="4" t="s">
        <v>49</v>
      </c>
      <c r="B45" s="5">
        <v>41817</v>
      </c>
      <c r="C45" s="12">
        <v>998.25</v>
      </c>
      <c r="D45" s="6">
        <f t="shared" si="2"/>
        <v>41847</v>
      </c>
      <c r="E45" s="6">
        <v>41913</v>
      </c>
      <c r="F45" s="15">
        <f t="shared" si="0"/>
        <v>66</v>
      </c>
      <c r="G45" s="19">
        <f t="shared" si="1"/>
        <v>65884.5</v>
      </c>
    </row>
    <row r="46" spans="1:7">
      <c r="A46" s="4" t="s">
        <v>50</v>
      </c>
      <c r="B46" s="5">
        <v>41859</v>
      </c>
      <c r="C46" s="12">
        <v>305</v>
      </c>
      <c r="D46" s="6">
        <v>41912</v>
      </c>
      <c r="E46" s="6">
        <v>41913</v>
      </c>
      <c r="F46" s="15">
        <f t="shared" si="0"/>
        <v>1</v>
      </c>
      <c r="G46" s="19">
        <f t="shared" si="1"/>
        <v>305</v>
      </c>
    </row>
    <row r="47" spans="1:7">
      <c r="A47" s="4" t="s">
        <v>51</v>
      </c>
      <c r="B47" s="5">
        <v>41859</v>
      </c>
      <c r="C47" s="12">
        <v>1978.84</v>
      </c>
      <c r="D47" s="6">
        <v>41912</v>
      </c>
      <c r="E47" s="6">
        <v>41913</v>
      </c>
      <c r="F47" s="15">
        <f t="shared" si="0"/>
        <v>1</v>
      </c>
      <c r="G47" s="19">
        <f t="shared" si="1"/>
        <v>1978.84</v>
      </c>
    </row>
    <row r="48" spans="1:7">
      <c r="A48" s="4" t="s">
        <v>52</v>
      </c>
      <c r="B48" s="5">
        <v>41859</v>
      </c>
      <c r="C48" s="12">
        <v>976</v>
      </c>
      <c r="D48" s="6">
        <v>41912</v>
      </c>
      <c r="E48" s="6">
        <v>41913</v>
      </c>
      <c r="F48" s="15">
        <f t="shared" si="0"/>
        <v>1</v>
      </c>
      <c r="G48" s="19">
        <f t="shared" si="1"/>
        <v>976</v>
      </c>
    </row>
    <row r="49" spans="1:7">
      <c r="A49" s="4" t="s">
        <v>53</v>
      </c>
      <c r="B49" s="5">
        <v>41841</v>
      </c>
      <c r="C49" s="12">
        <v>1095.56</v>
      </c>
      <c r="D49" s="6">
        <f t="shared" si="2"/>
        <v>41871</v>
      </c>
      <c r="E49" s="6">
        <v>41913</v>
      </c>
      <c r="F49" s="15">
        <f t="shared" si="0"/>
        <v>42</v>
      </c>
      <c r="G49" s="19">
        <f t="shared" si="1"/>
        <v>46013.52</v>
      </c>
    </row>
    <row r="50" spans="1:7">
      <c r="A50" s="4" t="s">
        <v>54</v>
      </c>
      <c r="B50" s="5">
        <v>41856</v>
      </c>
      <c r="C50" s="12">
        <v>2537.6</v>
      </c>
      <c r="D50" s="6">
        <f t="shared" si="2"/>
        <v>41886</v>
      </c>
      <c r="E50" s="6">
        <v>41913</v>
      </c>
      <c r="F50" s="15">
        <f t="shared" si="0"/>
        <v>27</v>
      </c>
      <c r="G50" s="19">
        <f t="shared" si="1"/>
        <v>68515.199999999997</v>
      </c>
    </row>
    <row r="51" spans="1:7">
      <c r="A51" s="4" t="s">
        <v>55</v>
      </c>
      <c r="B51" s="5">
        <v>41905</v>
      </c>
      <c r="C51" s="12">
        <v>460.67</v>
      </c>
      <c r="D51" s="6">
        <v>41943</v>
      </c>
      <c r="E51" s="6">
        <v>41946</v>
      </c>
      <c r="F51" s="15">
        <f t="shared" si="0"/>
        <v>3</v>
      </c>
      <c r="G51" s="19">
        <f t="shared" si="1"/>
        <v>1382.01</v>
      </c>
    </row>
    <row r="52" spans="1:7">
      <c r="A52" s="4" t="s">
        <v>56</v>
      </c>
      <c r="B52" s="5">
        <v>41922</v>
      </c>
      <c r="C52" s="12">
        <v>1866.6</v>
      </c>
      <c r="D52" s="6">
        <f t="shared" si="2"/>
        <v>41952</v>
      </c>
      <c r="E52" s="6">
        <v>41946</v>
      </c>
      <c r="F52" s="15">
        <f t="shared" si="0"/>
        <v>-6</v>
      </c>
      <c r="G52" s="19">
        <f t="shared" si="1"/>
        <v>-11199.599999999999</v>
      </c>
    </row>
    <row r="53" spans="1:7">
      <c r="A53" s="4" t="s">
        <v>57</v>
      </c>
      <c r="B53" s="5">
        <v>41893</v>
      </c>
      <c r="C53" s="12">
        <v>119.18</v>
      </c>
      <c r="D53" s="6">
        <f t="shared" si="2"/>
        <v>41923</v>
      </c>
      <c r="E53" s="6">
        <v>41946</v>
      </c>
      <c r="F53" s="15">
        <f t="shared" si="0"/>
        <v>23</v>
      </c>
      <c r="G53" s="19">
        <f t="shared" si="1"/>
        <v>2741.1400000000003</v>
      </c>
    </row>
    <row r="54" spans="1:7">
      <c r="A54" s="4" t="s">
        <v>58</v>
      </c>
      <c r="B54" s="5">
        <v>41919</v>
      </c>
      <c r="C54" s="12">
        <v>328.2</v>
      </c>
      <c r="D54" s="6">
        <f t="shared" si="2"/>
        <v>41949</v>
      </c>
      <c r="E54" s="6">
        <v>41946</v>
      </c>
      <c r="F54" s="15">
        <f t="shared" si="0"/>
        <v>-3</v>
      </c>
      <c r="G54" s="19">
        <f t="shared" si="1"/>
        <v>-984.59999999999991</v>
      </c>
    </row>
    <row r="55" spans="1:7">
      <c r="A55" s="4" t="s">
        <v>59</v>
      </c>
      <c r="B55" s="5">
        <v>41926</v>
      </c>
      <c r="C55" s="12">
        <v>1765.71</v>
      </c>
      <c r="D55" s="6">
        <f t="shared" si="2"/>
        <v>41956</v>
      </c>
      <c r="E55" s="6">
        <v>41946</v>
      </c>
      <c r="F55" s="15">
        <f t="shared" si="0"/>
        <v>-10</v>
      </c>
      <c r="G55" s="19">
        <f t="shared" si="1"/>
        <v>-17657.099999999999</v>
      </c>
    </row>
    <row r="56" spans="1:7">
      <c r="A56" s="4" t="s">
        <v>60</v>
      </c>
      <c r="B56" s="5">
        <v>41893</v>
      </c>
      <c r="C56" s="12">
        <v>854</v>
      </c>
      <c r="D56" s="6">
        <f t="shared" si="2"/>
        <v>41923</v>
      </c>
      <c r="E56" s="6">
        <v>41946</v>
      </c>
      <c r="F56" s="15">
        <f t="shared" si="0"/>
        <v>23</v>
      </c>
      <c r="G56" s="19">
        <f t="shared" si="1"/>
        <v>19642</v>
      </c>
    </row>
    <row r="57" spans="1:7">
      <c r="A57" s="4" t="s">
        <v>61</v>
      </c>
      <c r="B57" s="5">
        <v>41982</v>
      </c>
      <c r="C57" s="12">
        <v>176.9</v>
      </c>
      <c r="D57" s="6">
        <v>42035</v>
      </c>
      <c r="E57" s="6">
        <v>41989</v>
      </c>
      <c r="F57" s="15">
        <f t="shared" si="0"/>
        <v>-46</v>
      </c>
      <c r="G57" s="19">
        <f t="shared" si="1"/>
        <v>-8137.4000000000005</v>
      </c>
    </row>
    <row r="58" spans="1:7">
      <c r="A58" s="4" t="s">
        <v>62</v>
      </c>
      <c r="B58" s="5">
        <v>41960</v>
      </c>
      <c r="C58" s="12">
        <v>726</v>
      </c>
      <c r="D58" s="6">
        <f t="shared" si="2"/>
        <v>41990</v>
      </c>
      <c r="E58" s="6">
        <v>41989</v>
      </c>
      <c r="F58" s="15">
        <f t="shared" si="0"/>
        <v>-1</v>
      </c>
      <c r="G58" s="19">
        <f t="shared" si="1"/>
        <v>-726</v>
      </c>
    </row>
    <row r="59" spans="1:7">
      <c r="A59" s="4" t="s">
        <v>63</v>
      </c>
      <c r="B59" s="5">
        <v>41960</v>
      </c>
      <c r="C59" s="12">
        <v>457.5</v>
      </c>
      <c r="D59" s="6">
        <v>42004</v>
      </c>
      <c r="E59" s="6">
        <v>41989</v>
      </c>
      <c r="F59" s="15">
        <f t="shared" si="0"/>
        <v>-15</v>
      </c>
      <c r="G59" s="19">
        <f t="shared" si="1"/>
        <v>-6862.5</v>
      </c>
    </row>
    <row r="60" spans="1:7">
      <c r="A60" s="4" t="s">
        <v>64</v>
      </c>
      <c r="B60" s="5">
        <v>41960</v>
      </c>
      <c r="C60" s="12">
        <v>855.22</v>
      </c>
      <c r="D60" s="6">
        <v>42004</v>
      </c>
      <c r="E60" s="6">
        <v>41989</v>
      </c>
      <c r="F60" s="15">
        <f t="shared" si="0"/>
        <v>-15</v>
      </c>
      <c r="G60" s="19">
        <f t="shared" si="1"/>
        <v>-12828.300000000001</v>
      </c>
    </row>
    <row r="61" spans="1:7">
      <c r="A61" s="4" t="s">
        <v>65</v>
      </c>
      <c r="B61" s="5">
        <v>41956</v>
      </c>
      <c r="C61" s="12">
        <v>17.25</v>
      </c>
      <c r="D61" s="6">
        <f t="shared" si="2"/>
        <v>41986</v>
      </c>
      <c r="E61" s="6">
        <v>41989</v>
      </c>
      <c r="F61" s="15">
        <f t="shared" si="0"/>
        <v>3</v>
      </c>
      <c r="G61" s="19">
        <f t="shared" si="1"/>
        <v>51.75</v>
      </c>
    </row>
    <row r="62" spans="1:7">
      <c r="A62" s="4" t="s">
        <v>66</v>
      </c>
      <c r="B62" s="5">
        <v>41968</v>
      </c>
      <c r="C62" s="12">
        <v>41.12</v>
      </c>
      <c r="D62" s="6">
        <f t="shared" si="2"/>
        <v>41998</v>
      </c>
      <c r="E62" s="6">
        <v>41989</v>
      </c>
      <c r="F62" s="15">
        <f t="shared" si="0"/>
        <v>-9</v>
      </c>
      <c r="G62" s="19">
        <f t="shared" si="1"/>
        <v>-370.08</v>
      </c>
    </row>
    <row r="63" spans="1:7">
      <c r="A63" s="4" t="s">
        <v>67</v>
      </c>
      <c r="B63" s="5">
        <v>41970</v>
      </c>
      <c r="C63" s="12">
        <v>7.6</v>
      </c>
      <c r="D63" s="6">
        <f t="shared" si="2"/>
        <v>42000</v>
      </c>
      <c r="E63" s="6">
        <v>41989</v>
      </c>
      <c r="F63" s="15">
        <f t="shared" si="0"/>
        <v>-11</v>
      </c>
      <c r="G63" s="19">
        <f t="shared" si="1"/>
        <v>-83.6</v>
      </c>
    </row>
    <row r="64" spans="1:7">
      <c r="A64" s="4" t="s">
        <v>68</v>
      </c>
      <c r="B64" s="5">
        <v>41983</v>
      </c>
      <c r="C64" s="12">
        <v>29.67</v>
      </c>
      <c r="D64" s="6">
        <f t="shared" si="2"/>
        <v>42013</v>
      </c>
      <c r="E64" s="6">
        <v>41989</v>
      </c>
      <c r="F64" s="15">
        <f t="shared" si="0"/>
        <v>-24</v>
      </c>
      <c r="G64" s="19">
        <f t="shared" si="1"/>
        <v>-712.08</v>
      </c>
    </row>
    <row r="65" spans="1:7">
      <c r="A65" s="8" t="s">
        <v>69</v>
      </c>
      <c r="B65" s="8"/>
      <c r="C65" s="13">
        <f>SUM(C4:C57)</f>
        <v>98383.589999999982</v>
      </c>
      <c r="D65" s="8"/>
      <c r="E65" s="8"/>
      <c r="F65" s="16"/>
      <c r="G65" s="13">
        <f>SUM(G4:G56)</f>
        <v>-617704.3899999999</v>
      </c>
    </row>
    <row r="69" spans="1:7">
      <c r="A69" s="9"/>
      <c r="B69" s="9"/>
      <c r="C69" s="9"/>
      <c r="D69" s="9"/>
      <c r="E69" s="9"/>
      <c r="F69" s="9"/>
      <c r="G69" s="9"/>
    </row>
  </sheetData>
  <mergeCells count="2">
    <mergeCell ref="A1:F1"/>
    <mergeCell ref="A69:G69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luigina.scorza</dc:creator>
  <cp:lastModifiedBy>luigina.scorza</cp:lastModifiedBy>
  <dcterms:created xsi:type="dcterms:W3CDTF">2015-06-16T07:27:00Z</dcterms:created>
  <dcterms:modified xsi:type="dcterms:W3CDTF">2015-06-16T07:28:47Z</dcterms:modified>
</cp:coreProperties>
</file>