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odeName="ThisWorkbook" defaultThemeVersion="124226"/>
  <bookViews>
    <workbookView xWindow="0" yWindow="135" windowWidth="9420" windowHeight="4500" firstSheet="3" activeTab="3"/>
  </bookViews>
  <sheets>
    <sheet name="SiopeAllegatoB" sheetId="1" state="hidden" r:id="rId1"/>
    <sheet name="Fatture" sheetId="2" state="hidden" r:id="rId2"/>
    <sheet name="Mandati" sheetId="3" state="hidden" r:id="rId3"/>
    <sheet name="FattureTempi" sheetId="4" r:id="rId4"/>
    <sheet name="MandatiTempi" sheetId="5" r:id="rId5"/>
  </sheets>
  <definedNames>
    <definedName name="_xlnm.Print_Area" localSheetId="3">FattureTempi!$A$1:$AF$871</definedName>
  </definedNames>
  <calcPr calcId="125725"/>
</workbook>
</file>

<file path=xl/calcChain.xml><?xml version="1.0" encoding="utf-8"?>
<calcChain xmlns="http://schemas.openxmlformats.org/spreadsheetml/2006/main">
  <c r="N204" i="5"/>
  <c r="O202"/>
  <c r="O201"/>
  <c r="O204" s="1"/>
  <c r="O205" s="1"/>
  <c r="N201"/>
  <c r="O199"/>
  <c r="O198"/>
  <c r="N198"/>
  <c r="P196"/>
  <c r="O196"/>
  <c r="M196"/>
  <c r="P195"/>
  <c r="O195"/>
  <c r="M195"/>
  <c r="P194"/>
  <c r="O194"/>
  <c r="M194"/>
  <c r="P193"/>
  <c r="O193"/>
  <c r="M193"/>
  <c r="P192"/>
  <c r="O192"/>
  <c r="M192"/>
  <c r="P191"/>
  <c r="O191"/>
  <c r="M191"/>
  <c r="P190"/>
  <c r="O190"/>
  <c r="M190"/>
  <c r="P189"/>
  <c r="O189"/>
  <c r="M189"/>
  <c r="P188"/>
  <c r="O188"/>
  <c r="M188"/>
  <c r="P187"/>
  <c r="O187"/>
  <c r="M187"/>
  <c r="P186"/>
  <c r="O186"/>
  <c r="M186"/>
  <c r="P185"/>
  <c r="O185"/>
  <c r="M185"/>
  <c r="P184"/>
  <c r="O184"/>
  <c r="M184"/>
  <c r="P183"/>
  <c r="O183"/>
  <c r="M183"/>
  <c r="P182"/>
  <c r="O182"/>
  <c r="M182"/>
  <c r="P181"/>
  <c r="O181"/>
  <c r="M181"/>
  <c r="P180"/>
  <c r="O180"/>
  <c r="M180"/>
  <c r="P179"/>
  <c r="O179"/>
  <c r="M179"/>
  <c r="P178"/>
  <c r="O178"/>
  <c r="M178"/>
  <c r="P177"/>
  <c r="O177"/>
  <c r="M177"/>
  <c r="P176"/>
  <c r="O176"/>
  <c r="M176"/>
  <c r="P175"/>
  <c r="O175"/>
  <c r="M175"/>
  <c r="P174"/>
  <c r="O174"/>
  <c r="M174"/>
  <c r="P173"/>
  <c r="O173"/>
  <c r="M173"/>
  <c r="P172"/>
  <c r="O172"/>
  <c r="M172"/>
  <c r="P171"/>
  <c r="O171"/>
  <c r="M171"/>
  <c r="P170"/>
  <c r="O170"/>
  <c r="M170"/>
  <c r="P169"/>
  <c r="O169"/>
  <c r="M169"/>
  <c r="P168"/>
  <c r="O168"/>
  <c r="M168"/>
  <c r="P167"/>
  <c r="O167"/>
  <c r="M167"/>
  <c r="P166"/>
  <c r="O166"/>
  <c r="M166"/>
  <c r="P165"/>
  <c r="O165"/>
  <c r="M165"/>
  <c r="P164"/>
  <c r="O164"/>
  <c r="M164"/>
  <c r="P163"/>
  <c r="O163"/>
  <c r="M163"/>
  <c r="P162"/>
  <c r="O162"/>
  <c r="M162"/>
  <c r="P161"/>
  <c r="O161"/>
  <c r="M161"/>
  <c r="P160"/>
  <c r="O160"/>
  <c r="M160"/>
  <c r="P159"/>
  <c r="O159"/>
  <c r="M159"/>
  <c r="P158"/>
  <c r="O158"/>
  <c r="M158"/>
  <c r="P157"/>
  <c r="O157"/>
  <c r="M157"/>
  <c r="P156"/>
  <c r="O156"/>
  <c r="M156"/>
  <c r="P155"/>
  <c r="O155"/>
  <c r="M155"/>
  <c r="P154"/>
  <c r="O154"/>
  <c r="M154"/>
  <c r="P153"/>
  <c r="O153"/>
  <c r="M153"/>
  <c r="P152"/>
  <c r="O152"/>
  <c r="M152"/>
  <c r="P151"/>
  <c r="O151"/>
  <c r="M151"/>
  <c r="P150"/>
  <c r="O150"/>
  <c r="M150"/>
  <c r="P149"/>
  <c r="O149"/>
  <c r="M149"/>
  <c r="P148"/>
  <c r="O148"/>
  <c r="M148"/>
  <c r="P147"/>
  <c r="O147"/>
  <c r="M147"/>
  <c r="P146"/>
  <c r="O146"/>
  <c r="M146"/>
  <c r="P145"/>
  <c r="O145"/>
  <c r="M145"/>
  <c r="P144"/>
  <c r="O144"/>
  <c r="M144"/>
  <c r="P143"/>
  <c r="O143"/>
  <c r="M143"/>
  <c r="P142"/>
  <c r="O142"/>
  <c r="M142"/>
  <c r="P141"/>
  <c r="O141"/>
  <c r="M141"/>
  <c r="P140"/>
  <c r="O140"/>
  <c r="M140"/>
  <c r="P139"/>
  <c r="O139"/>
  <c r="M139"/>
  <c r="P138"/>
  <c r="O138"/>
  <c r="M138"/>
  <c r="P137"/>
  <c r="O137"/>
  <c r="M137"/>
  <c r="P136"/>
  <c r="O136"/>
  <c r="M136"/>
  <c r="P135"/>
  <c r="O135"/>
  <c r="M135"/>
  <c r="P134"/>
  <c r="O134"/>
  <c r="M134"/>
  <c r="P133"/>
  <c r="O133"/>
  <c r="M133"/>
  <c r="P132"/>
  <c r="O132"/>
  <c r="M132"/>
  <c r="P131"/>
  <c r="O131"/>
  <c r="M131"/>
  <c r="P130"/>
  <c r="O130"/>
  <c r="M130"/>
  <c r="P129"/>
  <c r="O129"/>
  <c r="M129"/>
  <c r="P128"/>
  <c r="O128"/>
  <c r="M128"/>
  <c r="P127"/>
  <c r="O127"/>
  <c r="M127"/>
  <c r="P126"/>
  <c r="O126"/>
  <c r="M126"/>
  <c r="P125"/>
  <c r="O125"/>
  <c r="M125"/>
  <c r="P124"/>
  <c r="O124"/>
  <c r="M124"/>
  <c r="P123"/>
  <c r="O123"/>
  <c r="M123"/>
  <c r="P122"/>
  <c r="O122"/>
  <c r="M122"/>
  <c r="P121"/>
  <c r="O121"/>
  <c r="M121"/>
  <c r="P120"/>
  <c r="O120"/>
  <c r="M120"/>
  <c r="P119"/>
  <c r="O119"/>
  <c r="M119"/>
  <c r="P118"/>
  <c r="O118"/>
  <c r="M118"/>
  <c r="P117"/>
  <c r="O117"/>
  <c r="M117"/>
  <c r="P116"/>
  <c r="O116"/>
  <c r="M116"/>
  <c r="P115"/>
  <c r="O115"/>
  <c r="M115"/>
  <c r="P114"/>
  <c r="O114"/>
  <c r="M114"/>
  <c r="P113"/>
  <c r="O113"/>
  <c r="M113"/>
  <c r="P112"/>
  <c r="O112"/>
  <c r="M112"/>
  <c r="P111"/>
  <c r="O111"/>
  <c r="M111"/>
  <c r="P110"/>
  <c r="O110"/>
  <c r="M110"/>
  <c r="P109"/>
  <c r="O109"/>
  <c r="M109"/>
  <c r="P108"/>
  <c r="O108"/>
  <c r="M108"/>
  <c r="P107"/>
  <c r="O107"/>
  <c r="M107"/>
  <c r="P106"/>
  <c r="O106"/>
  <c r="M106"/>
  <c r="P105"/>
  <c r="O105"/>
  <c r="M105"/>
  <c r="P104"/>
  <c r="O104"/>
  <c r="M104"/>
  <c r="P103"/>
  <c r="O103"/>
  <c r="M103"/>
  <c r="P102"/>
  <c r="O102"/>
  <c r="M102"/>
  <c r="P101"/>
  <c r="O101"/>
  <c r="M101"/>
  <c r="P100"/>
  <c r="O100"/>
  <c r="M100"/>
  <c r="P99"/>
  <c r="O99"/>
  <c r="M99"/>
  <c r="P98"/>
  <c r="O98"/>
  <c r="M98"/>
  <c r="P97"/>
  <c r="O97"/>
  <c r="M97"/>
  <c r="P96"/>
  <c r="O96"/>
  <c r="M96"/>
  <c r="P95"/>
  <c r="O95"/>
  <c r="M95"/>
  <c r="P94"/>
  <c r="O94"/>
  <c r="M94"/>
  <c r="P93"/>
  <c r="O93"/>
  <c r="M93"/>
  <c r="P92"/>
  <c r="O92"/>
  <c r="M92"/>
  <c r="P91"/>
  <c r="O91"/>
  <c r="M91"/>
  <c r="P90"/>
  <c r="O90"/>
  <c r="M90"/>
  <c r="P89"/>
  <c r="O89"/>
  <c r="M89"/>
  <c r="P88"/>
  <c r="O88"/>
  <c r="M88"/>
  <c r="P87"/>
  <c r="O87"/>
  <c r="M87"/>
  <c r="P86"/>
  <c r="O86"/>
  <c r="M86"/>
  <c r="P85"/>
  <c r="O85"/>
  <c r="M85"/>
  <c r="P84"/>
  <c r="O84"/>
  <c r="M84"/>
  <c r="P83"/>
  <c r="O83"/>
  <c r="M83"/>
  <c r="P82"/>
  <c r="O82"/>
  <c r="M82"/>
  <c r="P81"/>
  <c r="O81"/>
  <c r="M81"/>
  <c r="P80"/>
  <c r="O80"/>
  <c r="M80"/>
  <c r="P79"/>
  <c r="O79"/>
  <c r="M79"/>
  <c r="P78"/>
  <c r="O78"/>
  <c r="M78"/>
  <c r="P77"/>
  <c r="O77"/>
  <c r="M77"/>
  <c r="P76"/>
  <c r="O76"/>
  <c r="M76"/>
  <c r="P75"/>
  <c r="O75"/>
  <c r="M75"/>
  <c r="P74"/>
  <c r="O74"/>
  <c r="M74"/>
  <c r="P73"/>
  <c r="O73"/>
  <c r="M73"/>
  <c r="P72"/>
  <c r="O72"/>
  <c r="M72"/>
  <c r="P71"/>
  <c r="O71"/>
  <c r="M71"/>
  <c r="P70"/>
  <c r="O70"/>
  <c r="M70"/>
  <c r="P69"/>
  <c r="O69"/>
  <c r="M69"/>
  <c r="P68"/>
  <c r="O68"/>
  <c r="M68"/>
  <c r="P67"/>
  <c r="O67"/>
  <c r="M67"/>
  <c r="P66"/>
  <c r="O66"/>
  <c r="M66"/>
  <c r="P65"/>
  <c r="O65"/>
  <c r="M65"/>
  <c r="P64"/>
  <c r="O64"/>
  <c r="M64"/>
  <c r="P63"/>
  <c r="O63"/>
  <c r="M63"/>
  <c r="P62"/>
  <c r="O62"/>
  <c r="M62"/>
  <c r="P61"/>
  <c r="O61"/>
  <c r="M61"/>
  <c r="P60"/>
  <c r="O60"/>
  <c r="M60"/>
  <c r="P59"/>
  <c r="O59"/>
  <c r="M59"/>
  <c r="P58"/>
  <c r="O58"/>
  <c r="M58"/>
  <c r="P57"/>
  <c r="O57"/>
  <c r="M57"/>
  <c r="P56"/>
  <c r="O56"/>
  <c r="M56"/>
  <c r="P55"/>
  <c r="O55"/>
  <c r="M55"/>
  <c r="P54"/>
  <c r="O54"/>
  <c r="M54"/>
  <c r="P53"/>
  <c r="O53"/>
  <c r="M53"/>
  <c r="P52"/>
  <c r="O52"/>
  <c r="M52"/>
  <c r="P51"/>
  <c r="O51"/>
  <c r="M51"/>
  <c r="P50"/>
  <c r="O50"/>
  <c r="M50"/>
  <c r="P49"/>
  <c r="O49"/>
  <c r="M49"/>
  <c r="P48"/>
  <c r="O48"/>
  <c r="M48"/>
  <c r="P47"/>
  <c r="O47"/>
  <c r="M47"/>
  <c r="P46"/>
  <c r="O46"/>
  <c r="M46"/>
  <c r="P45"/>
  <c r="O45"/>
  <c r="M45"/>
  <c r="P44"/>
  <c r="O44"/>
  <c r="M44"/>
  <c r="P43"/>
  <c r="O43"/>
  <c r="M43"/>
  <c r="P42"/>
  <c r="O42"/>
  <c r="M42"/>
  <c r="P41"/>
  <c r="O41"/>
  <c r="M41"/>
  <c r="P40"/>
  <c r="O40"/>
  <c r="M40"/>
  <c r="P39"/>
  <c r="O39"/>
  <c r="M39"/>
  <c r="P38"/>
  <c r="O38"/>
  <c r="M38"/>
  <c r="P37"/>
  <c r="O37"/>
  <c r="M37"/>
  <c r="P36"/>
  <c r="O36"/>
  <c r="M36"/>
  <c r="P35"/>
  <c r="O35"/>
  <c r="M35"/>
  <c r="P34"/>
  <c r="O34"/>
  <c r="M34"/>
  <c r="P33"/>
  <c r="O33"/>
  <c r="M33"/>
  <c r="P32"/>
  <c r="O32"/>
  <c r="M32"/>
  <c r="P31"/>
  <c r="O31"/>
  <c r="M31"/>
  <c r="P30"/>
  <c r="O30"/>
  <c r="M30"/>
  <c r="P29"/>
  <c r="O29"/>
  <c r="M29"/>
  <c r="P28"/>
  <c r="O28"/>
  <c r="M28"/>
  <c r="P27"/>
  <c r="O27"/>
  <c r="M27"/>
  <c r="P26"/>
  <c r="O26"/>
  <c r="M26"/>
  <c r="P25"/>
  <c r="O25"/>
  <c r="M25"/>
  <c r="P24"/>
  <c r="O24"/>
  <c r="M24"/>
  <c r="P23"/>
  <c r="O23"/>
  <c r="M23"/>
  <c r="P22"/>
  <c r="O22"/>
  <c r="M22"/>
  <c r="P21"/>
  <c r="O21"/>
  <c r="M21"/>
  <c r="P20"/>
  <c r="O20"/>
  <c r="M20"/>
  <c r="P19"/>
  <c r="O19"/>
  <c r="M19"/>
  <c r="P18"/>
  <c r="O18"/>
  <c r="M18"/>
  <c r="P17"/>
  <c r="O17"/>
  <c r="M17"/>
  <c r="P16"/>
  <c r="O16"/>
  <c r="M16"/>
  <c r="P15"/>
  <c r="O15"/>
  <c r="M15"/>
  <c r="P14"/>
  <c r="O14"/>
  <c r="M14"/>
  <c r="P13"/>
  <c r="O13"/>
  <c r="M13"/>
  <c r="P12"/>
  <c r="O12"/>
  <c r="M12"/>
  <c r="P11"/>
  <c r="O11"/>
  <c r="M11"/>
  <c r="P10"/>
  <c r="O10"/>
  <c r="M10"/>
  <c r="P9"/>
  <c r="O9"/>
  <c r="M9"/>
  <c r="P8"/>
  <c r="O8"/>
  <c r="M8"/>
  <c r="AE812" i="4"/>
  <c r="AE811"/>
  <c r="AD811"/>
  <c r="AE809"/>
  <c r="AD809"/>
  <c r="AC809"/>
  <c r="AE808"/>
  <c r="AD808"/>
  <c r="AC808"/>
  <c r="AE807"/>
  <c r="AD807"/>
  <c r="AC807"/>
  <c r="AE806"/>
  <c r="AD806"/>
  <c r="AC806"/>
  <c r="AE805"/>
  <c r="AD805"/>
  <c r="AC805"/>
  <c r="AE804"/>
  <c r="AD804"/>
  <c r="AC804"/>
  <c r="AE803"/>
  <c r="AD803"/>
  <c r="AC803"/>
  <c r="AE802"/>
  <c r="AD802"/>
  <c r="AC802"/>
  <c r="AE801"/>
  <c r="AD801"/>
  <c r="AC801"/>
  <c r="AE800"/>
  <c r="AD800"/>
  <c r="AC800"/>
  <c r="AE799"/>
  <c r="AD799"/>
  <c r="AC799"/>
  <c r="AE798"/>
  <c r="AD798"/>
  <c r="AC798"/>
  <c r="AE797"/>
  <c r="AD797"/>
  <c r="AC797"/>
  <c r="AE796"/>
  <c r="AD796"/>
  <c r="AC796"/>
  <c r="AE795"/>
  <c r="AD795"/>
  <c r="AC795"/>
  <c r="AE794"/>
  <c r="AD794"/>
  <c r="AC794"/>
  <c r="AE793"/>
  <c r="AD793"/>
  <c r="AC793"/>
  <c r="AE792"/>
  <c r="AD792"/>
  <c r="AC792"/>
  <c r="AE791"/>
  <c r="AD791"/>
  <c r="AC791"/>
  <c r="AE790"/>
  <c r="AD790"/>
  <c r="AC790"/>
  <c r="AE789"/>
  <c r="AD789"/>
  <c r="AC789"/>
  <c r="AE788"/>
  <c r="AD788"/>
  <c r="AC788"/>
  <c r="AE787"/>
  <c r="AD787"/>
  <c r="AC787"/>
  <c r="AE786"/>
  <c r="AD786"/>
  <c r="AC786"/>
  <c r="AE785"/>
  <c r="AD785"/>
  <c r="AC785"/>
  <c r="AE784"/>
  <c r="AD784"/>
  <c r="AC784"/>
  <c r="AE783"/>
  <c r="AD783"/>
  <c r="AC783"/>
  <c r="AE782"/>
  <c r="AD782"/>
  <c r="AC782"/>
  <c r="AE781"/>
  <c r="AD781"/>
  <c r="AC781"/>
  <c r="AE780"/>
  <c r="AD780"/>
  <c r="AC780"/>
  <c r="AE779"/>
  <c r="AD779"/>
  <c r="AC779"/>
  <c r="AE778"/>
  <c r="AD778"/>
  <c r="AC778"/>
  <c r="AE777"/>
  <c r="AD777"/>
  <c r="AC777"/>
  <c r="AE776"/>
  <c r="AD776"/>
  <c r="AC776"/>
  <c r="AE775"/>
  <c r="AD775"/>
  <c r="AC775"/>
  <c r="AE774"/>
  <c r="AD774"/>
  <c r="AC774"/>
  <c r="AE773"/>
  <c r="AD773"/>
  <c r="AC773"/>
  <c r="AE772"/>
  <c r="AD772"/>
  <c r="AC772"/>
  <c r="AE771"/>
  <c r="AD771"/>
  <c r="AC771"/>
  <c r="AE770"/>
  <c r="AD770"/>
  <c r="AC770"/>
  <c r="AE769"/>
  <c r="AD769"/>
  <c r="AC769"/>
  <c r="AE768"/>
  <c r="AD768"/>
  <c r="AC768"/>
  <c r="AE767"/>
  <c r="AD767"/>
  <c r="AC767"/>
  <c r="AE766"/>
  <c r="AD766"/>
  <c r="AC766"/>
  <c r="AE765"/>
  <c r="AD765"/>
  <c r="AC765"/>
  <c r="AE764"/>
  <c r="AD764"/>
  <c r="AC764"/>
  <c r="AE763"/>
  <c r="AD763"/>
  <c r="AC763"/>
  <c r="AE762"/>
  <c r="AD762"/>
  <c r="AC762"/>
  <c r="AE761"/>
  <c r="AD761"/>
  <c r="AC761"/>
  <c r="AE760"/>
  <c r="AD760"/>
  <c r="AC760"/>
  <c r="AE759"/>
  <c r="AD759"/>
  <c r="AC759"/>
  <c r="AE758"/>
  <c r="AD758"/>
  <c r="AC758"/>
  <c r="AE757"/>
  <c r="AD757"/>
  <c r="AC757"/>
  <c r="AE756"/>
  <c r="AD756"/>
  <c r="AC756"/>
  <c r="AE755"/>
  <c r="AD755"/>
  <c r="AC755"/>
  <c r="AE754"/>
  <c r="AD754"/>
  <c r="AC754"/>
  <c r="AE753"/>
  <c r="AD753"/>
  <c r="AC753"/>
  <c r="AE752"/>
  <c r="AD752"/>
  <c r="AC752"/>
  <c r="AE751"/>
  <c r="AD751"/>
  <c r="AC751"/>
  <c r="AE750"/>
  <c r="AD750"/>
  <c r="AC750"/>
  <c r="AE749"/>
  <c r="AD749"/>
  <c r="AC749"/>
  <c r="AE748"/>
  <c r="AD748"/>
  <c r="AC748"/>
  <c r="AE747"/>
  <c r="AD747"/>
  <c r="AC747"/>
  <c r="AE746"/>
  <c r="AD746"/>
  <c r="AC746"/>
  <c r="AE745"/>
  <c r="AD745"/>
  <c r="AC745"/>
  <c r="AE744"/>
  <c r="AD744"/>
  <c r="AC744"/>
  <c r="AE743"/>
  <c r="AD743"/>
  <c r="AC743"/>
  <c r="AE742"/>
  <c r="AD742"/>
  <c r="AC742"/>
  <c r="AE741"/>
  <c r="AD741"/>
  <c r="AC741"/>
  <c r="AE740"/>
  <c r="AD740"/>
  <c r="AC740"/>
  <c r="AE739"/>
  <c r="AD739"/>
  <c r="AC739"/>
  <c r="AE738"/>
  <c r="AD738"/>
  <c r="AC738"/>
  <c r="AE737"/>
  <c r="AD737"/>
  <c r="AC737"/>
  <c r="AE736"/>
  <c r="AD736"/>
  <c r="AC736"/>
  <c r="AE735"/>
  <c r="AD735"/>
  <c r="AC735"/>
  <c r="AE734"/>
  <c r="AD734"/>
  <c r="AC734"/>
  <c r="AE733"/>
  <c r="AD733"/>
  <c r="AC733"/>
  <c r="AE732"/>
  <c r="AD732"/>
  <c r="AC732"/>
  <c r="AE731"/>
  <c r="AD731"/>
  <c r="AC731"/>
  <c r="AE730"/>
  <c r="AD730"/>
  <c r="AC730"/>
  <c r="AE729"/>
  <c r="AD729"/>
  <c r="AC729"/>
  <c r="AE728"/>
  <c r="AD728"/>
  <c r="AC728"/>
  <c r="AE727"/>
  <c r="AD727"/>
  <c r="AC727"/>
  <c r="AE726"/>
  <c r="AD726"/>
  <c r="AC726"/>
  <c r="AE725"/>
  <c r="AD725"/>
  <c r="AC725"/>
  <c r="AE724"/>
  <c r="AD724"/>
  <c r="AC724"/>
  <c r="AE723"/>
  <c r="AD723"/>
  <c r="AC723"/>
  <c r="AE722"/>
  <c r="AD722"/>
  <c r="AC722"/>
  <c r="AE721"/>
  <c r="AD721"/>
  <c r="AC721"/>
  <c r="AE720"/>
  <c r="AD720"/>
  <c r="AC720"/>
  <c r="AE719"/>
  <c r="AD719"/>
  <c r="AC719"/>
  <c r="AE718"/>
  <c r="AD718"/>
  <c r="AC718"/>
  <c r="AE717"/>
  <c r="AD717"/>
  <c r="AC717"/>
  <c r="AE716"/>
  <c r="AD716"/>
  <c r="AC716"/>
  <c r="AE715"/>
  <c r="AD715"/>
  <c r="AC715"/>
  <c r="AE714"/>
  <c r="AD714"/>
  <c r="AC714"/>
  <c r="AE713"/>
  <c r="AD713"/>
  <c r="AC713"/>
  <c r="AE712"/>
  <c r="AD712"/>
  <c r="AC712"/>
  <c r="AE711"/>
  <c r="AD711"/>
  <c r="AC711"/>
  <c r="AE710"/>
  <c r="AD710"/>
  <c r="AC710"/>
  <c r="AE709"/>
  <c r="AD709"/>
  <c r="AC709"/>
  <c r="AE708"/>
  <c r="AD708"/>
  <c r="AC708"/>
  <c r="AE707"/>
  <c r="AD707"/>
  <c r="AC707"/>
  <c r="AE706"/>
  <c r="AD706"/>
  <c r="AC706"/>
  <c r="AE705"/>
  <c r="AD705"/>
  <c r="AC705"/>
  <c r="AE704"/>
  <c r="AD704"/>
  <c r="AC704"/>
  <c r="AE703"/>
  <c r="AD703"/>
  <c r="AC703"/>
  <c r="AE702"/>
  <c r="AD702"/>
  <c r="AC702"/>
  <c r="AE701"/>
  <c r="AD701"/>
  <c r="AC701"/>
  <c r="AE700"/>
  <c r="AD700"/>
  <c r="AC700"/>
  <c r="AE699"/>
  <c r="AD699"/>
  <c r="AC699"/>
  <c r="AE698"/>
  <c r="AD698"/>
  <c r="AC698"/>
  <c r="AE697"/>
  <c r="AD697"/>
  <c r="AC697"/>
  <c r="AE696"/>
  <c r="AD696"/>
  <c r="AC696"/>
  <c r="AE695"/>
  <c r="AD695"/>
  <c r="AC695"/>
  <c r="AE694"/>
  <c r="AD694"/>
  <c r="AC694"/>
  <c r="AE693"/>
  <c r="AD693"/>
  <c r="AC693"/>
  <c r="AE692"/>
  <c r="AD692"/>
  <c r="AC692"/>
  <c r="AE691"/>
  <c r="AD691"/>
  <c r="AC691"/>
  <c r="AE690"/>
  <c r="AD690"/>
  <c r="AC690"/>
  <c r="AE689"/>
  <c r="AD689"/>
  <c r="AC689"/>
  <c r="AE688"/>
  <c r="AD688"/>
  <c r="AC688"/>
  <c r="AE687"/>
  <c r="AD687"/>
  <c r="AC687"/>
  <c r="AE686"/>
  <c r="AD686"/>
  <c r="AC686"/>
  <c r="AE685"/>
  <c r="AD685"/>
  <c r="AC685"/>
  <c r="AE684"/>
  <c r="AD684"/>
  <c r="AC684"/>
  <c r="AE683"/>
  <c r="AD683"/>
  <c r="AC683"/>
  <c r="AE682"/>
  <c r="AD682"/>
  <c r="AC682"/>
  <c r="AE681"/>
  <c r="AD681"/>
  <c r="AC681"/>
  <c r="AE680"/>
  <c r="AD680"/>
  <c r="AC680"/>
  <c r="AE679"/>
  <c r="AD679"/>
  <c r="AC679"/>
  <c r="AE678"/>
  <c r="AD678"/>
  <c r="AC678"/>
  <c r="AE677"/>
  <c r="AD677"/>
  <c r="AC677"/>
  <c r="AE676"/>
  <c r="AD676"/>
  <c r="AC676"/>
  <c r="AE675"/>
  <c r="AD675"/>
  <c r="AC675"/>
  <c r="AE674"/>
  <c r="AD674"/>
  <c r="AC674"/>
  <c r="AE673"/>
  <c r="AD673"/>
  <c r="AC673"/>
  <c r="AE672"/>
  <c r="AD672"/>
  <c r="AC672"/>
  <c r="AE671"/>
  <c r="AD671"/>
  <c r="AC671"/>
  <c r="AE670"/>
  <c r="AD670"/>
  <c r="AC670"/>
  <c r="AE669"/>
  <c r="AD669"/>
  <c r="AC669"/>
  <c r="AE668"/>
  <c r="AD668"/>
  <c r="AC668"/>
  <c r="AE667"/>
  <c r="AD667"/>
  <c r="AC667"/>
  <c r="AE666"/>
  <c r="AD666"/>
  <c r="AC666"/>
  <c r="AE665"/>
  <c r="AD665"/>
  <c r="AC665"/>
  <c r="AE664"/>
  <c r="AD664"/>
  <c r="AC664"/>
  <c r="AE663"/>
  <c r="AD663"/>
  <c r="AC663"/>
  <c r="AE662"/>
  <c r="AD662"/>
  <c r="AC662"/>
  <c r="AE661"/>
  <c r="AD661"/>
  <c r="AC661"/>
  <c r="AE660"/>
  <c r="AD660"/>
  <c r="AC660"/>
  <c r="AE659"/>
  <c r="AD659"/>
  <c r="AC659"/>
  <c r="AE658"/>
  <c r="AD658"/>
  <c r="AC658"/>
  <c r="AE657"/>
  <c r="AD657"/>
  <c r="AC657"/>
  <c r="AE656"/>
  <c r="AD656"/>
  <c r="AC656"/>
  <c r="AE655"/>
  <c r="AD655"/>
  <c r="AC655"/>
  <c r="AE654"/>
  <c r="AD654"/>
  <c r="AC654"/>
  <c r="AE653"/>
  <c r="AD653"/>
  <c r="AC653"/>
  <c r="AE652"/>
  <c r="AD652"/>
  <c r="AC652"/>
  <c r="AE651"/>
  <c r="AD651"/>
  <c r="AC651"/>
  <c r="AE650"/>
  <c r="AD650"/>
  <c r="AC650"/>
  <c r="AE649"/>
  <c r="AD649"/>
  <c r="AC649"/>
  <c r="AE648"/>
  <c r="AD648"/>
  <c r="AC648"/>
  <c r="AE647"/>
  <c r="AD647"/>
  <c r="AC647"/>
  <c r="AE646"/>
  <c r="AD646"/>
  <c r="AC646"/>
  <c r="AE645"/>
  <c r="AD645"/>
  <c r="AC645"/>
  <c r="AE644"/>
  <c r="AD644"/>
  <c r="AC644"/>
  <c r="AE643"/>
  <c r="AD643"/>
  <c r="AC643"/>
  <c r="AE642"/>
  <c r="AD642"/>
  <c r="AC642"/>
  <c r="AE641"/>
  <c r="AD641"/>
  <c r="AC641"/>
  <c r="AE640"/>
  <c r="AD640"/>
  <c r="AC640"/>
  <c r="AE639"/>
  <c r="AD639"/>
  <c r="AC639"/>
  <c r="AE638"/>
  <c r="AD638"/>
  <c r="AC638"/>
  <c r="AE637"/>
  <c r="AD637"/>
  <c r="AC637"/>
  <c r="AE636"/>
  <c r="AD636"/>
  <c r="AC636"/>
  <c r="AE635"/>
  <c r="AD635"/>
  <c r="AC635"/>
  <c r="AE634"/>
  <c r="AD634"/>
  <c r="AC634"/>
  <c r="AE633"/>
  <c r="AD633"/>
  <c r="AC633"/>
  <c r="AE632"/>
  <c r="AD632"/>
  <c r="AC632"/>
  <c r="AE631"/>
  <c r="AD631"/>
  <c r="AC631"/>
  <c r="AE630"/>
  <c r="AD630"/>
  <c r="AC630"/>
  <c r="AE629"/>
  <c r="AD629"/>
  <c r="AC629"/>
  <c r="AE628"/>
  <c r="AD628"/>
  <c r="AC628"/>
  <c r="AE627"/>
  <c r="AD627"/>
  <c r="AC627"/>
  <c r="AE626"/>
  <c r="AD626"/>
  <c r="AC626"/>
  <c r="AE625"/>
  <c r="AD625"/>
  <c r="AC625"/>
  <c r="AE624"/>
  <c r="AD624"/>
  <c r="AC624"/>
  <c r="AE623"/>
  <c r="AD623"/>
  <c r="AC623"/>
  <c r="AE622"/>
  <c r="AD622"/>
  <c r="AC622"/>
  <c r="AE621"/>
  <c r="AD621"/>
  <c r="AC621"/>
  <c r="AE620"/>
  <c r="AD620"/>
  <c r="AC620"/>
  <c r="AE619"/>
  <c r="AD619"/>
  <c r="AC619"/>
  <c r="AE618"/>
  <c r="AD618"/>
  <c r="AC618"/>
  <c r="AE617"/>
  <c r="AD617"/>
  <c r="AC617"/>
  <c r="AE616"/>
  <c r="AD616"/>
  <c r="AC616"/>
  <c r="AE615"/>
  <c r="AD615"/>
  <c r="AC615"/>
  <c r="AE614"/>
  <c r="AD614"/>
  <c r="AC614"/>
  <c r="AE613"/>
  <c r="AD613"/>
  <c r="AC613"/>
  <c r="AE612"/>
  <c r="AD612"/>
  <c r="AC612"/>
  <c r="AE611"/>
  <c r="AD611"/>
  <c r="AC611"/>
  <c r="AE610"/>
  <c r="AD610"/>
  <c r="AC610"/>
  <c r="AE609"/>
  <c r="AD609"/>
  <c r="AC609"/>
  <c r="AE608"/>
  <c r="AD608"/>
  <c r="AC608"/>
  <c r="AE607"/>
  <c r="AD607"/>
  <c r="AC607"/>
  <c r="AE606"/>
  <c r="AD606"/>
  <c r="AC606"/>
  <c r="AE605"/>
  <c r="AD605"/>
  <c r="AC605"/>
  <c r="AE604"/>
  <c r="AD604"/>
  <c r="AC604"/>
  <c r="AE603"/>
  <c r="AD603"/>
  <c r="AC603"/>
  <c r="AE602"/>
  <c r="AD602"/>
  <c r="AC602"/>
  <c r="AE601"/>
  <c r="AD601"/>
  <c r="AC601"/>
  <c r="AE600"/>
  <c r="AD600"/>
  <c r="AC600"/>
  <c r="AE599"/>
  <c r="AD599"/>
  <c r="AC599"/>
  <c r="AE598"/>
  <c r="AD598"/>
  <c r="AC598"/>
  <c r="AE597"/>
  <c r="AD597"/>
  <c r="AC597"/>
  <c r="AE596"/>
  <c r="AD596"/>
  <c r="AC596"/>
  <c r="AE595"/>
  <c r="AD595"/>
  <c r="AC595"/>
  <c r="AE594"/>
  <c r="AD594"/>
  <c r="AC594"/>
  <c r="AE593"/>
  <c r="AD593"/>
  <c r="AC593"/>
  <c r="AE592"/>
  <c r="AD592"/>
  <c r="AC592"/>
  <c r="AE591"/>
  <c r="AD591"/>
  <c r="AC591"/>
  <c r="AE590"/>
  <c r="AD590"/>
  <c r="AC590"/>
  <c r="AE589"/>
  <c r="AD589"/>
  <c r="AC589"/>
  <c r="AE588"/>
  <c r="AD588"/>
  <c r="AC588"/>
  <c r="AE587"/>
  <c r="AD587"/>
  <c r="AC587"/>
  <c r="AE586"/>
  <c r="AD586"/>
  <c r="AC586"/>
  <c r="AE585"/>
  <c r="AD585"/>
  <c r="AC585"/>
  <c r="AE584"/>
  <c r="AD584"/>
  <c r="AC584"/>
  <c r="AE583"/>
  <c r="AD583"/>
  <c r="AC583"/>
  <c r="AE582"/>
  <c r="AD582"/>
  <c r="AC582"/>
  <c r="AE581"/>
  <c r="AD581"/>
  <c r="AC581"/>
  <c r="AE580"/>
  <c r="AD580"/>
  <c r="AC580"/>
  <c r="AE579"/>
  <c r="AD579"/>
  <c r="AC579"/>
  <c r="AE578"/>
  <c r="AD578"/>
  <c r="AC578"/>
  <c r="AE577"/>
  <c r="AD577"/>
  <c r="AC577"/>
  <c r="AE576"/>
  <c r="AD576"/>
  <c r="AC576"/>
  <c r="AE575"/>
  <c r="AD575"/>
  <c r="AC575"/>
  <c r="AE574"/>
  <c r="AD574"/>
  <c r="AC574"/>
  <c r="AE573"/>
  <c r="AD573"/>
  <c r="AC573"/>
  <c r="AE572"/>
  <c r="AD572"/>
  <c r="AC572"/>
  <c r="AE571"/>
  <c r="AD571"/>
  <c r="AC571"/>
  <c r="AE570"/>
  <c r="AD570"/>
  <c r="AC570"/>
  <c r="AE569"/>
  <c r="AD569"/>
  <c r="AC569"/>
  <c r="AE568"/>
  <c r="AD568"/>
  <c r="AC568"/>
  <c r="AE567"/>
  <c r="AD567"/>
  <c r="AC567"/>
  <c r="AE566"/>
  <c r="AD566"/>
  <c r="AC566"/>
  <c r="AE565"/>
  <c r="AD565"/>
  <c r="AC565"/>
  <c r="AE564"/>
  <c r="AD564"/>
  <c r="AC564"/>
  <c r="AE563"/>
  <c r="AD563"/>
  <c r="AC563"/>
  <c r="AE562"/>
  <c r="AD562"/>
  <c r="AC562"/>
  <c r="AE561"/>
  <c r="AD561"/>
  <c r="AC561"/>
  <c r="AE560"/>
  <c r="AD560"/>
  <c r="AC560"/>
  <c r="AE559"/>
  <c r="AD559"/>
  <c r="AC559"/>
  <c r="AE558"/>
  <c r="AD558"/>
  <c r="AC558"/>
  <c r="AE557"/>
  <c r="AD557"/>
  <c r="AC557"/>
  <c r="AE556"/>
  <c r="AD556"/>
  <c r="AC556"/>
  <c r="AE555"/>
  <c r="AD555"/>
  <c r="AC555"/>
  <c r="AE554"/>
  <c r="AD554"/>
  <c r="AC554"/>
  <c r="AE553"/>
  <c r="AD553"/>
  <c r="AC553"/>
  <c r="AE552"/>
  <c r="AD552"/>
  <c r="AC552"/>
  <c r="AE551"/>
  <c r="AD551"/>
  <c r="AC551"/>
  <c r="AE550"/>
  <c r="AD550"/>
  <c r="AC550"/>
  <c r="AE549"/>
  <c r="AD549"/>
  <c r="AC549"/>
  <c r="AE548"/>
  <c r="AD548"/>
  <c r="AC548"/>
  <c r="AE547"/>
  <c r="AD547"/>
  <c r="AC547"/>
  <c r="AE546"/>
  <c r="AD546"/>
  <c r="AC546"/>
  <c r="AE545"/>
  <c r="AD545"/>
  <c r="AC545"/>
  <c r="AE544"/>
  <c r="AD544"/>
  <c r="AC544"/>
  <c r="AE543"/>
  <c r="AD543"/>
  <c r="AC543"/>
  <c r="AE542"/>
  <c r="AD542"/>
  <c r="AC542"/>
  <c r="AE541"/>
  <c r="AD541"/>
  <c r="AC541"/>
  <c r="AE540"/>
  <c r="AD540"/>
  <c r="AC540"/>
  <c r="AE539"/>
  <c r="AD539"/>
  <c r="AC539"/>
  <c r="AE538"/>
  <c r="AD538"/>
  <c r="AC538"/>
  <c r="AE537"/>
  <c r="AD537"/>
  <c r="AC537"/>
  <c r="AE536"/>
  <c r="AD536"/>
  <c r="AC536"/>
  <c r="AE535"/>
  <c r="AD535"/>
  <c r="AC535"/>
  <c r="AE534"/>
  <c r="AD534"/>
  <c r="AC534"/>
  <c r="AE533"/>
  <c r="AD533"/>
  <c r="AC533"/>
  <c r="AE532"/>
  <c r="AD532"/>
  <c r="AC532"/>
  <c r="AE531"/>
  <c r="AD531"/>
  <c r="AC531"/>
  <c r="AE530"/>
  <c r="AD530"/>
  <c r="AC530"/>
  <c r="AE529"/>
  <c r="AD529"/>
  <c r="AC529"/>
  <c r="AE528"/>
  <c r="AD528"/>
  <c r="AC528"/>
  <c r="AE527"/>
  <c r="AD527"/>
  <c r="AC527"/>
  <c r="AE526"/>
  <c r="AD526"/>
  <c r="AC526"/>
  <c r="AE525"/>
  <c r="AD525"/>
  <c r="AC525"/>
  <c r="AE524"/>
  <c r="AD524"/>
  <c r="AC524"/>
  <c r="AE523"/>
  <c r="AD523"/>
  <c r="AC523"/>
  <c r="AE522"/>
  <c r="AD522"/>
  <c r="AC522"/>
  <c r="AE521"/>
  <c r="AD521"/>
  <c r="AC521"/>
  <c r="AE520"/>
  <c r="AD520"/>
  <c r="AC520"/>
  <c r="AE519"/>
  <c r="AD519"/>
  <c r="AC519"/>
  <c r="AE518"/>
  <c r="AD518"/>
  <c r="AC518"/>
  <c r="AE517"/>
  <c r="AD517"/>
  <c r="AC517"/>
  <c r="AE516"/>
  <c r="AD516"/>
  <c r="AC516"/>
  <c r="AE515"/>
  <c r="AD515"/>
  <c r="AC515"/>
  <c r="AE514"/>
  <c r="AD514"/>
  <c r="AC514"/>
  <c r="AE513"/>
  <c r="AD513"/>
  <c r="AC513"/>
  <c r="AE512"/>
  <c r="AD512"/>
  <c r="AC512"/>
  <c r="AE511"/>
  <c r="AD511"/>
  <c r="AC511"/>
  <c r="AE510"/>
  <c r="AD510"/>
  <c r="AC510"/>
  <c r="AE509"/>
  <c r="AD509"/>
  <c r="AC509"/>
  <c r="AE508"/>
  <c r="AD508"/>
  <c r="AC508"/>
  <c r="AE507"/>
  <c r="AD507"/>
  <c r="AC507"/>
  <c r="AE506"/>
  <c r="AD506"/>
  <c r="AC506"/>
  <c r="AE505"/>
  <c r="AD505"/>
  <c r="AC505"/>
  <c r="AE504"/>
  <c r="AD504"/>
  <c r="AC504"/>
  <c r="AE503"/>
  <c r="AD503"/>
  <c r="AC503"/>
  <c r="AE502"/>
  <c r="AD502"/>
  <c r="AC502"/>
  <c r="AE501"/>
  <c r="AD501"/>
  <c r="AC501"/>
  <c r="AE500"/>
  <c r="AD500"/>
  <c r="AC500"/>
  <c r="AE499"/>
  <c r="AD499"/>
  <c r="AC499"/>
  <c r="AE498"/>
  <c r="AD498"/>
  <c r="AC498"/>
  <c r="AE497"/>
  <c r="AD497"/>
  <c r="AC497"/>
  <c r="AE496"/>
  <c r="AD496"/>
  <c r="AC496"/>
  <c r="AE495"/>
  <c r="AD495"/>
  <c r="AC495"/>
  <c r="AE494"/>
  <c r="AD494"/>
  <c r="AC494"/>
  <c r="AE493"/>
  <c r="AD493"/>
  <c r="AC493"/>
  <c r="AE492"/>
  <c r="AD492"/>
  <c r="AC492"/>
  <c r="AE491"/>
  <c r="AD491"/>
  <c r="AC491"/>
  <c r="AE490"/>
  <c r="AD490"/>
  <c r="AC490"/>
  <c r="AE489"/>
  <c r="AD489"/>
  <c r="AC489"/>
  <c r="AE488"/>
  <c r="AD488"/>
  <c r="AC488"/>
  <c r="AE487"/>
  <c r="AD487"/>
  <c r="AC487"/>
  <c r="AE486"/>
  <c r="AD486"/>
  <c r="AC486"/>
  <c r="AE485"/>
  <c r="AD485"/>
  <c r="AC485"/>
  <c r="AE484"/>
  <c r="AD484"/>
  <c r="AC484"/>
  <c r="AE483"/>
  <c r="AD483"/>
  <c r="AC483"/>
  <c r="AE482"/>
  <c r="AD482"/>
  <c r="AC482"/>
  <c r="AE481"/>
  <c r="AD481"/>
  <c r="AC481"/>
  <c r="AE480"/>
  <c r="AD480"/>
  <c r="AC480"/>
  <c r="AE479"/>
  <c r="AD479"/>
  <c r="AC479"/>
  <c r="AE478"/>
  <c r="AD478"/>
  <c r="AC478"/>
  <c r="AE477"/>
  <c r="AD477"/>
  <c r="AC477"/>
  <c r="AE476"/>
  <c r="AD476"/>
  <c r="AC476"/>
  <c r="AE475"/>
  <c r="AD475"/>
  <c r="AC475"/>
  <c r="AE474"/>
  <c r="AD474"/>
  <c r="AC474"/>
  <c r="AE473"/>
  <c r="AD473"/>
  <c r="AC473"/>
  <c r="AE472"/>
  <c r="AD472"/>
  <c r="AC472"/>
  <c r="AE471"/>
  <c r="AD471"/>
  <c r="AC471"/>
  <c r="AE470"/>
  <c r="AD470"/>
  <c r="AC470"/>
  <c r="AE469"/>
  <c r="AD469"/>
  <c r="AC469"/>
  <c r="AE468"/>
  <c r="AD468"/>
  <c r="AC468"/>
  <c r="AE467"/>
  <c r="AD467"/>
  <c r="AC467"/>
  <c r="AE466"/>
  <c r="AD466"/>
  <c r="AC466"/>
  <c r="AE465"/>
  <c r="AD465"/>
  <c r="AC465"/>
  <c r="AE464"/>
  <c r="AD464"/>
  <c r="AC464"/>
  <c r="AE463"/>
  <c r="AD463"/>
  <c r="AC463"/>
  <c r="AE462"/>
  <c r="AD462"/>
  <c r="AC462"/>
  <c r="AE461"/>
  <c r="AD461"/>
  <c r="AC461"/>
  <c r="AE460"/>
  <c r="AD460"/>
  <c r="AC460"/>
  <c r="AE459"/>
  <c r="AD459"/>
  <c r="AC459"/>
  <c r="AE458"/>
  <c r="AD458"/>
  <c r="AC458"/>
  <c r="AE457"/>
  <c r="AD457"/>
  <c r="AC457"/>
  <c r="AE456"/>
  <c r="AD456"/>
  <c r="AC456"/>
  <c r="AE455"/>
  <c r="AD455"/>
  <c r="AC455"/>
  <c r="AE454"/>
  <c r="AD454"/>
  <c r="AC454"/>
  <c r="AE453"/>
  <c r="AD453"/>
  <c r="AC453"/>
  <c r="AE452"/>
  <c r="AD452"/>
  <c r="AC452"/>
  <c r="AE451"/>
  <c r="AD451"/>
  <c r="AC451"/>
  <c r="AE450"/>
  <c r="AD450"/>
  <c r="AC450"/>
  <c r="AE449"/>
  <c r="AD449"/>
  <c r="AC449"/>
  <c r="AE448"/>
  <c r="AD448"/>
  <c r="AC448"/>
  <c r="AE447"/>
  <c r="AD447"/>
  <c r="AC447"/>
  <c r="AE446"/>
  <c r="AD446"/>
  <c r="AC446"/>
  <c r="AE445"/>
  <c r="AD445"/>
  <c r="AC445"/>
  <c r="AE444"/>
  <c r="AD444"/>
  <c r="AC444"/>
  <c r="AE443"/>
  <c r="AD443"/>
  <c r="AC443"/>
  <c r="AE442"/>
  <c r="AD442"/>
  <c r="AC442"/>
  <c r="AE441"/>
  <c r="AD441"/>
  <c r="AC441"/>
  <c r="AE440"/>
  <c r="AD440"/>
  <c r="AC440"/>
  <c r="AE439"/>
  <c r="AD439"/>
  <c r="AC439"/>
  <c r="AE438"/>
  <c r="AD438"/>
  <c r="AC438"/>
  <c r="AE437"/>
  <c r="AD437"/>
  <c r="AC437"/>
  <c r="AE436"/>
  <c r="AD436"/>
  <c r="AC436"/>
  <c r="AE435"/>
  <c r="AD435"/>
  <c r="AC435"/>
  <c r="AE434"/>
  <c r="AD434"/>
  <c r="AC434"/>
  <c r="AE433"/>
  <c r="AD433"/>
  <c r="AC433"/>
  <c r="AE432"/>
  <c r="AD432"/>
  <c r="AC432"/>
  <c r="AE431"/>
  <c r="AD431"/>
  <c r="AC431"/>
  <c r="AE430"/>
  <c r="AD430"/>
  <c r="AC430"/>
  <c r="AE429"/>
  <c r="AD429"/>
  <c r="AC429"/>
  <c r="AE428"/>
  <c r="AD428"/>
  <c r="AC428"/>
  <c r="AE427"/>
  <c r="AD427"/>
  <c r="AC427"/>
  <c r="AE426"/>
  <c r="AD426"/>
  <c r="AC426"/>
  <c r="AE425"/>
  <c r="AD425"/>
  <c r="AC425"/>
  <c r="AE424"/>
  <c r="AD424"/>
  <c r="AC424"/>
  <c r="AE423"/>
  <c r="AD423"/>
  <c r="AC423"/>
  <c r="AE422"/>
  <c r="AD422"/>
  <c r="AC422"/>
  <c r="AE421"/>
  <c r="AD421"/>
  <c r="AC421"/>
  <c r="AE420"/>
  <c r="AD420"/>
  <c r="AC420"/>
  <c r="AE419"/>
  <c r="AD419"/>
  <c r="AC419"/>
  <c r="AE418"/>
  <c r="AD418"/>
  <c r="AC418"/>
  <c r="AE417"/>
  <c r="AD417"/>
  <c r="AC417"/>
  <c r="AE416"/>
  <c r="AD416"/>
  <c r="AC416"/>
  <c r="AE415"/>
  <c r="AD415"/>
  <c r="AC415"/>
  <c r="AE414"/>
  <c r="AD414"/>
  <c r="AC414"/>
  <c r="AE413"/>
  <c r="AD413"/>
  <c r="AC413"/>
  <c r="AE412"/>
  <c r="AD412"/>
  <c r="AC412"/>
  <c r="AE411"/>
  <c r="AD411"/>
  <c r="AC411"/>
  <c r="AE410"/>
  <c r="AD410"/>
  <c r="AC410"/>
  <c r="AE409"/>
  <c r="AD409"/>
  <c r="AC409"/>
  <c r="AE408"/>
  <c r="AD408"/>
  <c r="AC408"/>
  <c r="AE407"/>
  <c r="AD407"/>
  <c r="AC407"/>
  <c r="AE406"/>
  <c r="AD406"/>
  <c r="AC406"/>
  <c r="AE405"/>
  <c r="AD405"/>
  <c r="AC405"/>
  <c r="AE404"/>
  <c r="AD404"/>
  <c r="AC404"/>
  <c r="AE403"/>
  <c r="AD403"/>
  <c r="AC403"/>
  <c r="AE402"/>
  <c r="AD402"/>
  <c r="AC402"/>
  <c r="AE401"/>
  <c r="AD401"/>
  <c r="AC401"/>
  <c r="AE400"/>
  <c r="AD400"/>
  <c r="AC400"/>
  <c r="AE399"/>
  <c r="AD399"/>
  <c r="AC399"/>
  <c r="AE398"/>
  <c r="AD398"/>
  <c r="AC398"/>
  <c r="AE397"/>
  <c r="AD397"/>
  <c r="AC397"/>
  <c r="AE396"/>
  <c r="AD396"/>
  <c r="AC396"/>
  <c r="AE395"/>
  <c r="AD395"/>
  <c r="AC395"/>
  <c r="AE394"/>
  <c r="AD394"/>
  <c r="AC394"/>
  <c r="AE393"/>
  <c r="AD393"/>
  <c r="AC393"/>
  <c r="AE392"/>
  <c r="AD392"/>
  <c r="AC392"/>
  <c r="AE391"/>
  <c r="AD391"/>
  <c r="AC391"/>
  <c r="AE390"/>
  <c r="AD390"/>
  <c r="AC390"/>
  <c r="AE389"/>
  <c r="AD389"/>
  <c r="AC389"/>
  <c r="AE388"/>
  <c r="AD388"/>
  <c r="AC388"/>
  <c r="AE387"/>
  <c r="AD387"/>
  <c r="AC387"/>
  <c r="AE386"/>
  <c r="AD386"/>
  <c r="AC386"/>
  <c r="AE385"/>
  <c r="AD385"/>
  <c r="AC385"/>
  <c r="AE384"/>
  <c r="AD384"/>
  <c r="AC384"/>
  <c r="AE383"/>
  <c r="AD383"/>
  <c r="AC383"/>
  <c r="AE382"/>
  <c r="AD382"/>
  <c r="AC382"/>
  <c r="AE381"/>
  <c r="AD381"/>
  <c r="AC381"/>
  <c r="AE380"/>
  <c r="AD380"/>
  <c r="AC380"/>
  <c r="AE379"/>
  <c r="AD379"/>
  <c r="AC379"/>
  <c r="AE378"/>
  <c r="AD378"/>
  <c r="AC378"/>
  <c r="AE377"/>
  <c r="AD377"/>
  <c r="AC377"/>
  <c r="AE376"/>
  <c r="AD376"/>
  <c r="AC376"/>
  <c r="AE375"/>
  <c r="AD375"/>
  <c r="AC375"/>
  <c r="AE374"/>
  <c r="AD374"/>
  <c r="AC374"/>
  <c r="AE373"/>
  <c r="AD373"/>
  <c r="AC373"/>
  <c r="AE372"/>
  <c r="AD372"/>
  <c r="AC372"/>
  <c r="AE371"/>
  <c r="AD371"/>
  <c r="AC371"/>
  <c r="AE370"/>
  <c r="AD370"/>
  <c r="AC370"/>
  <c r="AE369"/>
  <c r="AD369"/>
  <c r="AC369"/>
  <c r="AE368"/>
  <c r="AD368"/>
  <c r="AC368"/>
  <c r="AE367"/>
  <c r="AD367"/>
  <c r="AC367"/>
  <c r="AE366"/>
  <c r="AD366"/>
  <c r="AC366"/>
  <c r="AE365"/>
  <c r="AD365"/>
  <c r="AC365"/>
  <c r="AE364"/>
  <c r="AD364"/>
  <c r="AC364"/>
  <c r="AE363"/>
  <c r="AD363"/>
  <c r="AC363"/>
  <c r="AE362"/>
  <c r="AD362"/>
  <c r="AC362"/>
  <c r="AE361"/>
  <c r="AD361"/>
  <c r="AC361"/>
  <c r="AE360"/>
  <c r="AD360"/>
  <c r="AC360"/>
  <c r="AE359"/>
  <c r="AD359"/>
  <c r="AC359"/>
  <c r="AE358"/>
  <c r="AD358"/>
  <c r="AC358"/>
  <c r="AE357"/>
  <c r="AD357"/>
  <c r="AC357"/>
  <c r="AE356"/>
  <c r="AD356"/>
  <c r="AC356"/>
  <c r="AE355"/>
  <c r="AD355"/>
  <c r="AC355"/>
  <c r="AE354"/>
  <c r="AD354"/>
  <c r="AC354"/>
  <c r="AE353"/>
  <c r="AD353"/>
  <c r="AC353"/>
  <c r="AE352"/>
  <c r="AD352"/>
  <c r="AC352"/>
  <c r="AE351"/>
  <c r="AD351"/>
  <c r="AC351"/>
  <c r="AE350"/>
  <c r="AD350"/>
  <c r="AC350"/>
  <c r="AE349"/>
  <c r="AD349"/>
  <c r="AC349"/>
  <c r="AE348"/>
  <c r="AD348"/>
  <c r="AC348"/>
  <c r="AE347"/>
  <c r="AD347"/>
  <c r="AC347"/>
  <c r="AE346"/>
  <c r="AD346"/>
  <c r="AC346"/>
  <c r="AE345"/>
  <c r="AD345"/>
  <c r="AC345"/>
  <c r="AE344"/>
  <c r="AD344"/>
  <c r="AC344"/>
  <c r="AE343"/>
  <c r="AD343"/>
  <c r="AC343"/>
  <c r="AE342"/>
  <c r="AD342"/>
  <c r="AC342"/>
  <c r="AE341"/>
  <c r="AD341"/>
  <c r="AC341"/>
  <c r="AE340"/>
  <c r="AD340"/>
  <c r="AC340"/>
  <c r="AE339"/>
  <c r="AD339"/>
  <c r="AC339"/>
  <c r="AE338"/>
  <c r="AD338"/>
  <c r="AC338"/>
  <c r="AE337"/>
  <c r="AD337"/>
  <c r="AC337"/>
  <c r="AE336"/>
  <c r="AD336"/>
  <c r="AC336"/>
  <c r="AE335"/>
  <c r="AD335"/>
  <c r="AC335"/>
  <c r="AE334"/>
  <c r="AD334"/>
  <c r="AC334"/>
  <c r="AE333"/>
  <c r="AD333"/>
  <c r="AC333"/>
  <c r="AE332"/>
  <c r="AD332"/>
  <c r="AC332"/>
  <c r="AE331"/>
  <c r="AD331"/>
  <c r="AC331"/>
  <c r="AE330"/>
  <c r="AD330"/>
  <c r="AC330"/>
  <c r="AE329"/>
  <c r="AD329"/>
  <c r="AC329"/>
  <c r="AE328"/>
  <c r="AD328"/>
  <c r="AC328"/>
  <c r="AE327"/>
  <c r="AD327"/>
  <c r="AC327"/>
  <c r="AE326"/>
  <c r="AD326"/>
  <c r="AC326"/>
  <c r="AE325"/>
  <c r="AD325"/>
  <c r="AC325"/>
  <c r="AE324"/>
  <c r="AD324"/>
  <c r="AC324"/>
  <c r="AE323"/>
  <c r="AD323"/>
  <c r="AC323"/>
  <c r="AE322"/>
  <c r="AD322"/>
  <c r="AC322"/>
  <c r="AE321"/>
  <c r="AD321"/>
  <c r="AC321"/>
  <c r="AE320"/>
  <c r="AD320"/>
  <c r="AC320"/>
  <c r="AE319"/>
  <c r="AD319"/>
  <c r="AC319"/>
  <c r="AE318"/>
  <c r="AD318"/>
  <c r="AC318"/>
  <c r="AE317"/>
  <c r="AD317"/>
  <c r="AC317"/>
  <c r="AE316"/>
  <c r="AD316"/>
  <c r="AC316"/>
  <c r="AE315"/>
  <c r="AD315"/>
  <c r="AC315"/>
  <c r="AE314"/>
  <c r="AD314"/>
  <c r="AC314"/>
  <c r="AE313"/>
  <c r="AD313"/>
  <c r="AC313"/>
  <c r="AE312"/>
  <c r="AD312"/>
  <c r="AC312"/>
  <c r="AE311"/>
  <c r="AD311"/>
  <c r="AC311"/>
  <c r="AE310"/>
  <c r="AD310"/>
  <c r="AC310"/>
  <c r="AE309"/>
  <c r="AD309"/>
  <c r="AC309"/>
  <c r="AE308"/>
  <c r="AD308"/>
  <c r="AC308"/>
  <c r="AE307"/>
  <c r="AD307"/>
  <c r="AC307"/>
  <c r="AE306"/>
  <c r="AD306"/>
  <c r="AC306"/>
  <c r="AE305"/>
  <c r="AD305"/>
  <c r="AC305"/>
  <c r="AE304"/>
  <c r="AD304"/>
  <c r="AC304"/>
  <c r="AE303"/>
  <c r="AD303"/>
  <c r="AC303"/>
  <c r="AE302"/>
  <c r="AD302"/>
  <c r="AC302"/>
  <c r="AE301"/>
  <c r="AD301"/>
  <c r="AC301"/>
  <c r="AE300"/>
  <c r="AD300"/>
  <c r="AC300"/>
  <c r="AE299"/>
  <c r="AD299"/>
  <c r="AC299"/>
  <c r="AE298"/>
  <c r="AD298"/>
  <c r="AC298"/>
  <c r="AE297"/>
  <c r="AD297"/>
  <c r="AC297"/>
  <c r="AE296"/>
  <c r="AD296"/>
  <c r="AC296"/>
  <c r="AE295"/>
  <c r="AD295"/>
  <c r="AC295"/>
  <c r="AE294"/>
  <c r="AD294"/>
  <c r="AC294"/>
  <c r="AE293"/>
  <c r="AD293"/>
  <c r="AC293"/>
  <c r="AE292"/>
  <c r="AD292"/>
  <c r="AC292"/>
  <c r="AE291"/>
  <c r="AD291"/>
  <c r="AC291"/>
  <c r="AE290"/>
  <c r="AD290"/>
  <c r="AC290"/>
  <c r="AE289"/>
  <c r="AD289"/>
  <c r="AC289"/>
  <c r="AE288"/>
  <c r="AD288"/>
  <c r="AC288"/>
  <c r="AE287"/>
  <c r="AD287"/>
  <c r="AC287"/>
  <c r="AE286"/>
  <c r="AD286"/>
  <c r="AC286"/>
  <c r="AE285"/>
  <c r="AD285"/>
  <c r="AC285"/>
  <c r="AE284"/>
  <c r="AD284"/>
  <c r="AC284"/>
  <c r="AE283"/>
  <c r="AD283"/>
  <c r="AC283"/>
  <c r="AE282"/>
  <c r="AD282"/>
  <c r="AC282"/>
  <c r="AE281"/>
  <c r="AD281"/>
  <c r="AC281"/>
  <c r="AE280"/>
  <c r="AD280"/>
  <c r="AC280"/>
  <c r="AE279"/>
  <c r="AD279"/>
  <c r="AC279"/>
  <c r="AE278"/>
  <c r="AD278"/>
  <c r="AC278"/>
  <c r="AE277"/>
  <c r="AD277"/>
  <c r="AC277"/>
  <c r="AE276"/>
  <c r="AD276"/>
  <c r="AC276"/>
  <c r="AE275"/>
  <c r="AD275"/>
  <c r="AC275"/>
  <c r="AE274"/>
  <c r="AD274"/>
  <c r="AC274"/>
  <c r="AE273"/>
  <c r="AD273"/>
  <c r="AC273"/>
  <c r="AE272"/>
  <c r="AD272"/>
  <c r="AC272"/>
  <c r="AE271"/>
  <c r="AD271"/>
  <c r="AC271"/>
  <c r="AE270"/>
  <c r="AD270"/>
  <c r="AC270"/>
  <c r="AE269"/>
  <c r="AD269"/>
  <c r="AC269"/>
  <c r="AE268"/>
  <c r="AD268"/>
  <c r="AC268"/>
  <c r="AE267"/>
  <c r="AD267"/>
  <c r="AC267"/>
  <c r="AE266"/>
  <c r="AD266"/>
  <c r="AC266"/>
  <c r="AE265"/>
  <c r="AD265"/>
  <c r="AC265"/>
  <c r="AE264"/>
  <c r="AD264"/>
  <c r="AC264"/>
  <c r="AE263"/>
  <c r="AD263"/>
  <c r="AC263"/>
  <c r="AE262"/>
  <c r="AD262"/>
  <c r="AC262"/>
  <c r="AE261"/>
  <c r="AD261"/>
  <c r="AC261"/>
  <c r="AE260"/>
  <c r="AD260"/>
  <c r="AC260"/>
  <c r="AE259"/>
  <c r="AD259"/>
  <c r="AC259"/>
  <c r="AE258"/>
  <c r="AD258"/>
  <c r="AC258"/>
  <c r="AE257"/>
  <c r="AD257"/>
  <c r="AC257"/>
  <c r="AE256"/>
  <c r="AD256"/>
  <c r="AC256"/>
  <c r="AE255"/>
  <c r="AD255"/>
  <c r="AC255"/>
  <c r="AE254"/>
  <c r="AD254"/>
  <c r="AC254"/>
  <c r="AE253"/>
  <c r="AD253"/>
  <c r="AC253"/>
  <c r="AE252"/>
  <c r="AD252"/>
  <c r="AC252"/>
  <c r="AE251"/>
  <c r="AD251"/>
  <c r="AC251"/>
  <c r="AE250"/>
  <c r="AD250"/>
  <c r="AC250"/>
  <c r="AE249"/>
  <c r="AD249"/>
  <c r="AC249"/>
  <c r="AE248"/>
  <c r="AD248"/>
  <c r="AC248"/>
  <c r="AE247"/>
  <c r="AD247"/>
  <c r="AC247"/>
  <c r="AE246"/>
  <c r="AD246"/>
  <c r="AC246"/>
  <c r="AE245"/>
  <c r="AD245"/>
  <c r="AC245"/>
  <c r="AE244"/>
  <c r="AD244"/>
  <c r="AC244"/>
  <c r="AE243"/>
  <c r="AD243"/>
  <c r="AC243"/>
  <c r="AE242"/>
  <c r="AD242"/>
  <c r="AC242"/>
  <c r="AE241"/>
  <c r="AD241"/>
  <c r="AC241"/>
  <c r="AE240"/>
  <c r="AD240"/>
  <c r="AC240"/>
  <c r="AE239"/>
  <c r="AD239"/>
  <c r="AC239"/>
  <c r="AE238"/>
  <c r="AD238"/>
  <c r="AC238"/>
  <c r="AE237"/>
  <c r="AD237"/>
  <c r="AC237"/>
  <c r="AE236"/>
  <c r="AD236"/>
  <c r="AC236"/>
  <c r="AE235"/>
  <c r="AD235"/>
  <c r="AC235"/>
  <c r="AE234"/>
  <c r="AD234"/>
  <c r="AC234"/>
  <c r="AE233"/>
  <c r="AD233"/>
  <c r="AC233"/>
  <c r="AE232"/>
  <c r="AD232"/>
  <c r="AC232"/>
  <c r="AE231"/>
  <c r="AD231"/>
  <c r="AC231"/>
  <c r="AE230"/>
  <c r="AD230"/>
  <c r="AC230"/>
  <c r="AE229"/>
  <c r="AD229"/>
  <c r="AC229"/>
  <c r="AE228"/>
  <c r="AD228"/>
  <c r="AC228"/>
  <c r="AE227"/>
  <c r="AD227"/>
  <c r="AC227"/>
  <c r="AE226"/>
  <c r="AD226"/>
  <c r="AC226"/>
  <c r="AE225"/>
  <c r="AD225"/>
  <c r="AC225"/>
  <c r="AE224"/>
  <c r="AD224"/>
  <c r="AC224"/>
  <c r="AE223"/>
  <c r="AD223"/>
  <c r="AC223"/>
  <c r="AE222"/>
  <c r="AD222"/>
  <c r="AC222"/>
  <c r="AE221"/>
  <c r="AD221"/>
  <c r="AC221"/>
  <c r="AE220"/>
  <c r="AD220"/>
  <c r="AC220"/>
  <c r="AE219"/>
  <c r="AD219"/>
  <c r="AC219"/>
  <c r="AE218"/>
  <c r="AD218"/>
  <c r="AC218"/>
  <c r="AE217"/>
  <c r="AD217"/>
  <c r="AC217"/>
  <c r="AE216"/>
  <c r="AD216"/>
  <c r="AC216"/>
  <c r="AE215"/>
  <c r="AD215"/>
  <c r="AC215"/>
  <c r="AE214"/>
  <c r="AD214"/>
  <c r="AC214"/>
  <c r="AE213"/>
  <c r="AD213"/>
  <c r="AC213"/>
  <c r="AE212"/>
  <c r="AD212"/>
  <c r="AC212"/>
  <c r="AE211"/>
  <c r="AD211"/>
  <c r="AC211"/>
  <c r="AE210"/>
  <c r="AD210"/>
  <c r="AC210"/>
  <c r="AE209"/>
  <c r="AD209"/>
  <c r="AC209"/>
  <c r="AE208"/>
  <c r="AD208"/>
  <c r="AC208"/>
  <c r="AE207"/>
  <c r="AD207"/>
  <c r="AC207"/>
  <c r="AE206"/>
  <c r="AD206"/>
  <c r="AC206"/>
  <c r="AE205"/>
  <c r="AD205"/>
  <c r="AC205"/>
  <c r="AE204"/>
  <c r="AD204"/>
  <c r="AC204"/>
  <c r="AE203"/>
  <c r="AD203"/>
  <c r="AC203"/>
  <c r="AE202"/>
  <c r="AD202"/>
  <c r="AC202"/>
  <c r="AE201"/>
  <c r="AD201"/>
  <c r="AC201"/>
  <c r="AE200"/>
  <c r="AD200"/>
  <c r="AC200"/>
  <c r="AE199"/>
  <c r="AD199"/>
  <c r="AC199"/>
  <c r="AE198"/>
  <c r="AD198"/>
  <c r="AC198"/>
  <c r="AE197"/>
  <c r="AD197"/>
  <c r="AC197"/>
  <c r="AE196"/>
  <c r="AD196"/>
  <c r="AC196"/>
  <c r="AE195"/>
  <c r="AD195"/>
  <c r="AC195"/>
  <c r="AE194"/>
  <c r="AD194"/>
  <c r="AC194"/>
  <c r="AE193"/>
  <c r="AD193"/>
  <c r="AC193"/>
  <c r="AE192"/>
  <c r="AD192"/>
  <c r="AC192"/>
  <c r="AE191"/>
  <c r="AD191"/>
  <c r="AC191"/>
  <c r="AE190"/>
  <c r="AD190"/>
  <c r="AC190"/>
  <c r="AE189"/>
  <c r="AD189"/>
  <c r="AC189"/>
  <c r="AE188"/>
  <c r="AD188"/>
  <c r="AC188"/>
  <c r="AE187"/>
  <c r="AD187"/>
  <c r="AC187"/>
  <c r="AE186"/>
  <c r="AD186"/>
  <c r="AC186"/>
  <c r="AE185"/>
  <c r="AD185"/>
  <c r="AC185"/>
  <c r="AE184"/>
  <c r="AD184"/>
  <c r="AC184"/>
  <c r="AE183"/>
  <c r="AD183"/>
  <c r="AC183"/>
  <c r="AE182"/>
  <c r="AD182"/>
  <c r="AC182"/>
  <c r="AE181"/>
  <c r="AD181"/>
  <c r="AC181"/>
  <c r="AE180"/>
  <c r="AD180"/>
  <c r="AC180"/>
  <c r="AE179"/>
  <c r="AD179"/>
  <c r="AC179"/>
  <c r="AE178"/>
  <c r="AD178"/>
  <c r="AC178"/>
  <c r="AE177"/>
  <c r="AD177"/>
  <c r="AC177"/>
  <c r="AE176"/>
  <c r="AD176"/>
  <c r="AC176"/>
  <c r="AE175"/>
  <c r="AD175"/>
  <c r="AC175"/>
  <c r="AE174"/>
  <c r="AD174"/>
  <c r="AC174"/>
  <c r="AE173"/>
  <c r="AD173"/>
  <c r="AC173"/>
  <c r="AE172"/>
  <c r="AD172"/>
  <c r="AC172"/>
  <c r="AE171"/>
  <c r="AD171"/>
  <c r="AC171"/>
  <c r="AE170"/>
  <c r="AD170"/>
  <c r="AC170"/>
  <c r="AE169"/>
  <c r="AD169"/>
  <c r="AC169"/>
  <c r="AE168"/>
  <c r="AD168"/>
  <c r="AC168"/>
  <c r="AE167"/>
  <c r="AD167"/>
  <c r="AC167"/>
  <c r="AE166"/>
  <c r="AD166"/>
  <c r="AC166"/>
  <c r="AE165"/>
  <c r="AD165"/>
  <c r="AC165"/>
  <c r="AE164"/>
  <c r="AD164"/>
  <c r="AC164"/>
  <c r="AE163"/>
  <c r="AD163"/>
  <c r="AC163"/>
  <c r="AE162"/>
  <c r="AD162"/>
  <c r="AC162"/>
  <c r="AE161"/>
  <c r="AD161"/>
  <c r="AC161"/>
  <c r="AE160"/>
  <c r="AD160"/>
  <c r="AC160"/>
  <c r="AE159"/>
  <c r="AD159"/>
  <c r="AC159"/>
  <c r="AE158"/>
  <c r="AD158"/>
  <c r="AC158"/>
  <c r="AE157"/>
  <c r="AD157"/>
  <c r="AC157"/>
  <c r="AE156"/>
  <c r="AD156"/>
  <c r="AC156"/>
  <c r="AE155"/>
  <c r="AD155"/>
  <c r="AC155"/>
  <c r="AE154"/>
  <c r="AD154"/>
  <c r="AC154"/>
  <c r="AE153"/>
  <c r="AD153"/>
  <c r="AC153"/>
  <c r="AE152"/>
  <c r="AD152"/>
  <c r="AC152"/>
  <c r="AE151"/>
  <c r="AD151"/>
  <c r="AC151"/>
  <c r="AE150"/>
  <c r="AD150"/>
  <c r="AC150"/>
  <c r="AE149"/>
  <c r="AD149"/>
  <c r="AC149"/>
  <c r="AE148"/>
  <c r="AD148"/>
  <c r="AC148"/>
  <c r="AE147"/>
  <c r="AD147"/>
  <c r="AC147"/>
  <c r="AE146"/>
  <c r="AD146"/>
  <c r="AC146"/>
  <c r="AE145"/>
  <c r="AD145"/>
  <c r="AC145"/>
  <c r="AE144"/>
  <c r="AD144"/>
  <c r="AC144"/>
  <c r="AE143"/>
  <c r="AD143"/>
  <c r="AC143"/>
  <c r="AE142"/>
  <c r="AD142"/>
  <c r="AC142"/>
  <c r="AE141"/>
  <c r="AD141"/>
  <c r="AC141"/>
  <c r="AE140"/>
  <c r="AD140"/>
  <c r="AC140"/>
  <c r="AE139"/>
  <c r="AD139"/>
  <c r="AC139"/>
  <c r="AE138"/>
  <c r="AD138"/>
  <c r="AC138"/>
  <c r="AE137"/>
  <c r="AD137"/>
  <c r="AC137"/>
  <c r="AE136"/>
  <c r="AD136"/>
  <c r="AC136"/>
  <c r="AE135"/>
  <c r="AD135"/>
  <c r="AC135"/>
  <c r="AE134"/>
  <c r="AD134"/>
  <c r="AC134"/>
  <c r="AE133"/>
  <c r="AD133"/>
  <c r="AC133"/>
  <c r="AE132"/>
  <c r="AD132"/>
  <c r="AC132"/>
  <c r="AE131"/>
  <c r="AD131"/>
  <c r="AC131"/>
  <c r="AE130"/>
  <c r="AD130"/>
  <c r="AC130"/>
  <c r="AE129"/>
  <c r="AD129"/>
  <c r="AC129"/>
  <c r="AE128"/>
  <c r="AD128"/>
  <c r="AC128"/>
  <c r="AE127"/>
  <c r="AD127"/>
  <c r="AC127"/>
  <c r="AE126"/>
  <c r="AD126"/>
  <c r="AC126"/>
  <c r="AE125"/>
  <c r="AD125"/>
  <c r="AC125"/>
  <c r="AE124"/>
  <c r="AD124"/>
  <c r="AC124"/>
  <c r="AE123"/>
  <c r="AD123"/>
  <c r="AC123"/>
  <c r="AE122"/>
  <c r="AD122"/>
  <c r="AC122"/>
  <c r="AE121"/>
  <c r="AD121"/>
  <c r="AC121"/>
  <c r="AE120"/>
  <c r="AD120"/>
  <c r="AC120"/>
  <c r="AE119"/>
  <c r="AD119"/>
  <c r="AC119"/>
  <c r="AE118"/>
  <c r="AD118"/>
  <c r="AC118"/>
  <c r="AE117"/>
  <c r="AD117"/>
  <c r="AC117"/>
  <c r="AE116"/>
  <c r="AD116"/>
  <c r="AC116"/>
  <c r="AE115"/>
  <c r="AD115"/>
  <c r="AC115"/>
  <c r="AE114"/>
  <c r="AD114"/>
  <c r="AC114"/>
  <c r="AE113"/>
  <c r="AD113"/>
  <c r="AC113"/>
  <c r="AE112"/>
  <c r="AD112"/>
  <c r="AC112"/>
  <c r="AE111"/>
  <c r="AD111"/>
  <c r="AC111"/>
  <c r="AE110"/>
  <c r="AD110"/>
  <c r="AC110"/>
  <c r="AE109"/>
  <c r="AD109"/>
  <c r="AC109"/>
  <c r="AE108"/>
  <c r="AD108"/>
  <c r="AC108"/>
  <c r="AE107"/>
  <c r="AD107"/>
  <c r="AC107"/>
  <c r="AE106"/>
  <c r="AD106"/>
  <c r="AC106"/>
  <c r="AE105"/>
  <c r="AD105"/>
  <c r="AC105"/>
  <c r="AE104"/>
  <c r="AD104"/>
  <c r="AC104"/>
  <c r="AE103"/>
  <c r="AD103"/>
  <c r="AC103"/>
  <c r="AE102"/>
  <c r="AD102"/>
  <c r="AC102"/>
  <c r="AE101"/>
  <c r="AD101"/>
  <c r="AC101"/>
  <c r="AE100"/>
  <c r="AD100"/>
  <c r="AC100"/>
  <c r="AE99"/>
  <c r="AD99"/>
  <c r="AC99"/>
  <c r="AE98"/>
  <c r="AD98"/>
  <c r="AC98"/>
  <c r="AE97"/>
  <c r="AD97"/>
  <c r="AC97"/>
  <c r="AE96"/>
  <c r="AD96"/>
  <c r="AC96"/>
  <c r="AE95"/>
  <c r="AD95"/>
  <c r="AC95"/>
  <c r="AE94"/>
  <c r="AD94"/>
  <c r="AC94"/>
  <c r="AE93"/>
  <c r="AD93"/>
  <c r="AC93"/>
  <c r="AE92"/>
  <c r="AD92"/>
  <c r="AC92"/>
  <c r="AE91"/>
  <c r="AD91"/>
  <c r="AC91"/>
  <c r="AE90"/>
  <c r="AD90"/>
  <c r="AC90"/>
  <c r="AE89"/>
  <c r="AD89"/>
  <c r="AC89"/>
  <c r="AE88"/>
  <c r="AD88"/>
  <c r="AC88"/>
  <c r="AE87"/>
  <c r="AD87"/>
  <c r="AC87"/>
  <c r="AE86"/>
  <c r="AD86"/>
  <c r="AC86"/>
  <c r="AE85"/>
  <c r="AD85"/>
  <c r="AC85"/>
  <c r="AE84"/>
  <c r="AD84"/>
  <c r="AC84"/>
  <c r="AE83"/>
  <c r="AD83"/>
  <c r="AC83"/>
  <c r="AE82"/>
  <c r="AD82"/>
  <c r="AC82"/>
  <c r="AE81"/>
  <c r="AD81"/>
  <c r="AC81"/>
  <c r="AE80"/>
  <c r="AD80"/>
  <c r="AC80"/>
  <c r="AE79"/>
  <c r="AD79"/>
  <c r="AC79"/>
  <c r="AE78"/>
  <c r="AD78"/>
  <c r="AC78"/>
  <c r="AE77"/>
  <c r="AD77"/>
  <c r="AC77"/>
  <c r="AE76"/>
  <c r="AD76"/>
  <c r="AC76"/>
  <c r="AE75"/>
  <c r="AD75"/>
  <c r="AC75"/>
  <c r="AE74"/>
  <c r="AD74"/>
  <c r="AC74"/>
  <c r="AE73"/>
  <c r="AD73"/>
  <c r="AC73"/>
  <c r="AE72"/>
  <c r="AD72"/>
  <c r="AC72"/>
  <c r="AE71"/>
  <c r="AD71"/>
  <c r="AC71"/>
  <c r="AE70"/>
  <c r="AD70"/>
  <c r="AC70"/>
  <c r="AE69"/>
  <c r="AD69"/>
  <c r="AC69"/>
  <c r="AE68"/>
  <c r="AD68"/>
  <c r="AC68"/>
  <c r="AE67"/>
  <c r="AD67"/>
  <c r="AC67"/>
  <c r="AE66"/>
  <c r="AD66"/>
  <c r="AC66"/>
  <c r="AE65"/>
  <c r="AD65"/>
  <c r="AC65"/>
  <c r="AE64"/>
  <c r="AD64"/>
  <c r="AC64"/>
  <c r="AE63"/>
  <c r="AD63"/>
  <c r="AC63"/>
  <c r="AE62"/>
  <c r="AD62"/>
  <c r="AC62"/>
  <c r="AE61"/>
  <c r="AD61"/>
  <c r="AC61"/>
  <c r="AE60"/>
  <c r="AD60"/>
  <c r="AC60"/>
  <c r="AE59"/>
  <c r="AD59"/>
  <c r="AC59"/>
  <c r="AE58"/>
  <c r="AD58"/>
  <c r="AC58"/>
  <c r="AE57"/>
  <c r="AD57"/>
  <c r="AC57"/>
  <c r="AE56"/>
  <c r="AD56"/>
  <c r="AC56"/>
  <c r="AE55"/>
  <c r="AD55"/>
  <c r="AC55"/>
  <c r="AE54"/>
  <c r="AD54"/>
  <c r="AC54"/>
  <c r="AE53"/>
  <c r="AD53"/>
  <c r="AC53"/>
  <c r="AE52"/>
  <c r="AD52"/>
  <c r="AC52"/>
  <c r="AE51"/>
  <c r="AD51"/>
  <c r="AC51"/>
  <c r="AE50"/>
  <c r="AD50"/>
  <c r="AC50"/>
  <c r="AE49"/>
  <c r="AD49"/>
  <c r="AC49"/>
  <c r="AE48"/>
  <c r="AD48"/>
  <c r="AC48"/>
  <c r="AE47"/>
  <c r="AD47"/>
  <c r="AC47"/>
  <c r="AE46"/>
  <c r="AD46"/>
  <c r="AC46"/>
  <c r="AE45"/>
  <c r="AD45"/>
  <c r="AC45"/>
  <c r="AE44"/>
  <c r="AD44"/>
  <c r="AC44"/>
  <c r="AE43"/>
  <c r="AD43"/>
  <c r="AC43"/>
  <c r="AE42"/>
  <c r="AD42"/>
  <c r="AC42"/>
  <c r="AE41"/>
  <c r="AD41"/>
  <c r="AC41"/>
  <c r="AE40"/>
  <c r="AD40"/>
  <c r="AC40"/>
  <c r="AE39"/>
  <c r="AD39"/>
  <c r="AC39"/>
  <c r="AE38"/>
  <c r="AD38"/>
  <c r="AC38"/>
  <c r="AE37"/>
  <c r="AD37"/>
  <c r="AC37"/>
  <c r="AE36"/>
  <c r="AD36"/>
  <c r="AC36"/>
  <c r="AE35"/>
  <c r="AD35"/>
  <c r="AC35"/>
  <c r="AE34"/>
  <c r="AD34"/>
  <c r="AC34"/>
  <c r="AE33"/>
  <c r="AD33"/>
  <c r="AC33"/>
  <c r="AE32"/>
  <c r="AD32"/>
  <c r="AC32"/>
  <c r="AE31"/>
  <c r="AD31"/>
  <c r="AC31"/>
  <c r="AE30"/>
  <c r="AD30"/>
  <c r="AC30"/>
  <c r="AE29"/>
  <c r="AD29"/>
  <c r="AC29"/>
  <c r="AE28"/>
  <c r="AD28"/>
  <c r="AC28"/>
  <c r="AE27"/>
  <c r="AD27"/>
  <c r="AC27"/>
  <c r="AE26"/>
  <c r="AD26"/>
  <c r="AC26"/>
  <c r="AE25"/>
  <c r="AD25"/>
  <c r="AC25"/>
  <c r="AE24"/>
  <c r="AD24"/>
  <c r="AC24"/>
  <c r="AE23"/>
  <c r="AD23"/>
  <c r="AC23"/>
  <c r="AE22"/>
  <c r="AD22"/>
  <c r="AC22"/>
  <c r="AE21"/>
  <c r="AD21"/>
  <c r="AC21"/>
  <c r="AE20"/>
  <c r="AD20"/>
  <c r="AC20"/>
  <c r="AE19"/>
  <c r="AD19"/>
  <c r="AC19"/>
  <c r="AE18"/>
  <c r="AD18"/>
  <c r="AC18"/>
  <c r="AE17"/>
  <c r="AD17"/>
  <c r="AC17"/>
  <c r="AE16"/>
  <c r="AD16"/>
  <c r="AC16"/>
  <c r="AE15"/>
  <c r="AD15"/>
  <c r="AC15"/>
  <c r="AE14"/>
  <c r="AD14"/>
  <c r="AC14"/>
  <c r="AE13"/>
  <c r="AD13"/>
  <c r="AC13"/>
  <c r="AE12"/>
  <c r="AD12"/>
  <c r="AC12"/>
  <c r="AE11"/>
  <c r="AD11"/>
  <c r="AC11"/>
  <c r="AE10"/>
  <c r="AD10"/>
  <c r="AC10"/>
  <c r="AE9"/>
  <c r="AD9"/>
  <c r="AC9"/>
  <c r="AE8"/>
  <c r="AD8"/>
  <c r="AC8"/>
</calcChain>
</file>

<file path=xl/sharedStrings.xml><?xml version="1.0" encoding="utf-8"?>
<sst xmlns="http://schemas.openxmlformats.org/spreadsheetml/2006/main" count="11537" uniqueCount="2220">
  <si>
    <t>Esportazione Mandati x SIOPE</t>
  </si>
  <si>
    <t>Creditore</t>
  </si>
  <si>
    <t>Codice CIG</t>
  </si>
  <si>
    <t>Numero Mandato</t>
  </si>
  <si>
    <t>Data Mandato</t>
  </si>
  <si>
    <t>Causale Mandato</t>
  </si>
  <si>
    <t>Codice Siope</t>
  </si>
  <si>
    <t>Descrizione Siope</t>
  </si>
  <si>
    <t>Importo Mandato</t>
  </si>
  <si>
    <t>Provvedimento Impegno</t>
  </si>
  <si>
    <t>Consip/Mepa</t>
  </si>
  <si>
    <t>di cui Acquisto Consip/Mepa</t>
  </si>
  <si>
    <t>Comune di DEMO</t>
  </si>
  <si>
    <t>Numero Giorni Pagamento Standard (D)</t>
  </si>
  <si>
    <t>Registrazione</t>
  </si>
  <si>
    <t>Documento</t>
  </si>
  <si>
    <t>Protocollo</t>
  </si>
  <si>
    <t>Area Gestione</t>
  </si>
  <si>
    <t>Capitolo di Bilancio</t>
  </si>
  <si>
    <t>Impegno</t>
  </si>
  <si>
    <t>Mandato</t>
  </si>
  <si>
    <t>Anno</t>
  </si>
  <si>
    <t>Progr.</t>
  </si>
  <si>
    <t>Data (A)</t>
  </si>
  <si>
    <t>Numero</t>
  </si>
  <si>
    <t>Data</t>
  </si>
  <si>
    <t>Descrizione</t>
  </si>
  <si>
    <t>Importo</t>
  </si>
  <si>
    <t>CIG</t>
  </si>
  <si>
    <t>Data (B)</t>
  </si>
  <si>
    <t>Ragione Sociale</t>
  </si>
  <si>
    <t>Partita IVA</t>
  </si>
  <si>
    <t>Codice Fiscale</t>
  </si>
  <si>
    <t>Codice</t>
  </si>
  <si>
    <t>Voce</t>
  </si>
  <si>
    <t>Capitolo</t>
  </si>
  <si>
    <t>Articolo</t>
  </si>
  <si>
    <t>Sub</t>
  </si>
  <si>
    <t>Data (C)</t>
  </si>
  <si>
    <t>Pagamento (C)</t>
  </si>
  <si>
    <t>(D)</t>
  </si>
  <si>
    <t>Estremi Calcolo D.L. 66/2014</t>
  </si>
  <si>
    <t>Diff. (F=C-E)</t>
  </si>
  <si>
    <t>Gg. Pag. (G)</t>
  </si>
  <si>
    <t>H=G o D</t>
  </si>
  <si>
    <t>Ricezione (E=B o A)</t>
  </si>
  <si>
    <t xml:space="preserve">Differenza </t>
  </si>
  <si>
    <t>Liquidazione</t>
  </si>
  <si>
    <t>Ritardi x Responsabilità Creditore</t>
  </si>
  <si>
    <t>Ricezione (A)</t>
  </si>
  <si>
    <t>Pagamento (B)</t>
  </si>
  <si>
    <t>Diff. (C=A-B)</t>
  </si>
  <si>
    <t>Gg. Pag. (E)</t>
  </si>
  <si>
    <t>F=E o D</t>
  </si>
  <si>
    <t>D.L. 66 / 2014 - Tempestività dei Pagamenti - Elenco Mandati senza Fatture</t>
  </si>
  <si>
    <t>D.L. 66 / 2014 - Tempestività dei Pagamenti - Elenco Fatture Pagate</t>
  </si>
  <si>
    <t>Data Scadenza (A)</t>
  </si>
  <si>
    <t>Data Pagamento (B)</t>
  </si>
  <si>
    <t>Importo Fattura (D)</t>
  </si>
  <si>
    <t>Differenza giorni (C=B-A)</t>
  </si>
  <si>
    <t>Indicatore Fattura (E=C X D)</t>
  </si>
  <si>
    <t>Dati Fattura</t>
  </si>
  <si>
    <t>Calcolo</t>
  </si>
  <si>
    <t>ESCLUDI DAL CALCOLO</t>
  </si>
  <si>
    <t>Comune di Cosseria</t>
  </si>
  <si>
    <t>Tempestività dei Pagamenti - Elenco Fatture Pagate - Periodo 01/01/2014 - 31/12/2014</t>
  </si>
  <si>
    <t>05/06/2013</t>
  </si>
  <si>
    <t>47960 ACC.</t>
  </si>
  <si>
    <t>11/03/2013</t>
  </si>
  <si>
    <t>FATT. N. 47960 ACC.</t>
  </si>
  <si>
    <t/>
  </si>
  <si>
    <t>SOC.AZ.CONDOTTA ACQUE POTABILI</t>
  </si>
  <si>
    <t>00489140012</t>
  </si>
  <si>
    <t>AREA TERRITORIO ED AMBIENTE</t>
  </si>
  <si>
    <t>13/05/2013</t>
  </si>
  <si>
    <t>26/02/2014</t>
  </si>
  <si>
    <t>04/08/2013</t>
  </si>
  <si>
    <t>47960 SALDO</t>
  </si>
  <si>
    <t>SALDO FATT. N. 47960</t>
  </si>
  <si>
    <t>Z650A38DB5</t>
  </si>
  <si>
    <t>48440</t>
  </si>
  <si>
    <t>FATT. N. 48440</t>
  </si>
  <si>
    <t>16/07/2013</t>
  </si>
  <si>
    <t>20</t>
  </si>
  <si>
    <t>19/02/2013</t>
  </si>
  <si>
    <t>FATT. N. 20</t>
  </si>
  <si>
    <t>ZBA0A7D24F</t>
  </si>
  <si>
    <t>ESSELLE SNC   DEI F.LLI SIRI</t>
  </si>
  <si>
    <t>01423670098</t>
  </si>
  <si>
    <t>13/06/2013</t>
  </si>
  <si>
    <t>12/02/2014</t>
  </si>
  <si>
    <t>14/09/2013</t>
  </si>
  <si>
    <t>44</t>
  </si>
  <si>
    <t>11/04/2013</t>
  </si>
  <si>
    <t>FATT. N. 44</t>
  </si>
  <si>
    <t>04/09/2013</t>
  </si>
  <si>
    <t>51</t>
  </si>
  <si>
    <t>05/03/2013</t>
  </si>
  <si>
    <t>FATT. N. 51</t>
  </si>
  <si>
    <t>ZEB0B46F74</t>
  </si>
  <si>
    <t>SOCIETA' GE.CRE.A. SRL</t>
  </si>
  <si>
    <t>01345520090</t>
  </si>
  <si>
    <t>19/08/2013</t>
  </si>
  <si>
    <t>31/03/2014</t>
  </si>
  <si>
    <t>03/11/2013</t>
  </si>
  <si>
    <t>01/10/2013</t>
  </si>
  <si>
    <t>5</t>
  </si>
  <si>
    <t>31/01/2013</t>
  </si>
  <si>
    <t>spese manut. aree verdi</t>
  </si>
  <si>
    <t>TUBICEM DI MARTINI GEOM.GIORGI</t>
  </si>
  <si>
    <t>00202630091</t>
  </si>
  <si>
    <t>MRTGRG44S14B369J</t>
  </si>
  <si>
    <t>17/09/2013</t>
  </si>
  <si>
    <t>28/02/2014</t>
  </si>
  <si>
    <t>30/11/2013</t>
  </si>
  <si>
    <t>02/10/2013</t>
  </si>
  <si>
    <t>1587</t>
  </si>
  <si>
    <t>01/06/2013</t>
  </si>
  <si>
    <t>fatt. n. 1587</t>
  </si>
  <si>
    <t>Z1A0A1BB61</t>
  </si>
  <si>
    <t>F.LLI BELLE' S.N.C.</t>
  </si>
  <si>
    <t>00646130096</t>
  </si>
  <si>
    <t>27/02/2014</t>
  </si>
  <si>
    <t>01/12/2013</t>
  </si>
  <si>
    <t>1728</t>
  </si>
  <si>
    <t>30/06/2013</t>
  </si>
  <si>
    <t>fatt. n. 1728</t>
  </si>
  <si>
    <t>75</t>
  </si>
  <si>
    <t>04/06/2013</t>
  </si>
  <si>
    <t>fatt. n. 75</t>
  </si>
  <si>
    <t>Z530B91ADB</t>
  </si>
  <si>
    <t>20/11/2013</t>
  </si>
  <si>
    <t>1928 ACC.</t>
  </si>
  <si>
    <t>FATT. N. 1928 ACC.</t>
  </si>
  <si>
    <t>Z540BCA70A</t>
  </si>
  <si>
    <t>EDILIZIA DUE S.R.L.</t>
  </si>
  <si>
    <t>01043070091</t>
  </si>
  <si>
    <t>18/11/2013</t>
  </si>
  <si>
    <t>07/03/2014</t>
  </si>
  <si>
    <t>19/01/2014</t>
  </si>
  <si>
    <t>1928 SALDO</t>
  </si>
  <si>
    <t>SALDO FATT. N. 1928</t>
  </si>
  <si>
    <t>02/12/2013</t>
  </si>
  <si>
    <t>1330057208</t>
  </si>
  <si>
    <t>31/10/2013</t>
  </si>
  <si>
    <t>FATT. N. 1330057208</t>
  </si>
  <si>
    <t>ENEL SOLE</t>
  </si>
  <si>
    <t>05999811002</t>
  </si>
  <si>
    <t>29/11/2013</t>
  </si>
  <si>
    <t>31/01/2014</t>
  </si>
  <si>
    <t>07/01/2014</t>
  </si>
  <si>
    <t>1086</t>
  </si>
  <si>
    <t>03/11/2012</t>
  </si>
  <si>
    <t>FATT. NOV. 12-GENN. 2013</t>
  </si>
  <si>
    <t>Z2F0B61D36</t>
  </si>
  <si>
    <t>GIORDANO S.R.L.</t>
  </si>
  <si>
    <t>01574990097</t>
  </si>
  <si>
    <t>05/09/2013</t>
  </si>
  <si>
    <t>08/03/2014</t>
  </si>
  <si>
    <t>130042</t>
  </si>
  <si>
    <t>17/01/2013</t>
  </si>
  <si>
    <t>130563</t>
  </si>
  <si>
    <t>12/06/2013</t>
  </si>
  <si>
    <t>FATT. N.  130563</t>
  </si>
  <si>
    <t>130599</t>
  </si>
  <si>
    <t>20/06/2013</t>
  </si>
  <si>
    <t>FATT. N. 130599</t>
  </si>
  <si>
    <t>Z5C0B60415</t>
  </si>
  <si>
    <t>246467</t>
  </si>
  <si>
    <t>20/08/2013</t>
  </si>
  <si>
    <t>FATT. N. 246467</t>
  </si>
  <si>
    <t>Z7EOB76564</t>
  </si>
  <si>
    <t>12/09/2013</t>
  </si>
  <si>
    <t>245989</t>
  </si>
  <si>
    <t>FATT. N.  245989</t>
  </si>
  <si>
    <t>23/01/2014</t>
  </si>
  <si>
    <t>26</t>
  </si>
  <si>
    <t>29/06/2013</t>
  </si>
  <si>
    <t>fatt. n. 26</t>
  </si>
  <si>
    <t>Z55096BEA1</t>
  </si>
  <si>
    <t>DITTA NEGRO MARIA SANDRA SERVIZI PULIZIA RETI FOGNARIE</t>
  </si>
  <si>
    <t>00460860091</t>
  </si>
  <si>
    <t>NGRMSN51T45C463K</t>
  </si>
  <si>
    <t>24/03/2014</t>
  </si>
  <si>
    <t>31/12/2013</t>
  </si>
  <si>
    <t>2816 ACC.</t>
  </si>
  <si>
    <t>fatt. n. 2816 acc.</t>
  </si>
  <si>
    <t>ZC10D6230B</t>
  </si>
  <si>
    <t>NUOVA EDILIZIA S.R.L.</t>
  </si>
  <si>
    <t>01123960096</t>
  </si>
  <si>
    <t>02807200106</t>
  </si>
  <si>
    <t>18/01/2014</t>
  </si>
  <si>
    <t>12/03/2014</t>
  </si>
  <si>
    <t>1424</t>
  </si>
  <si>
    <t>31/07/2013</t>
  </si>
  <si>
    <t>FATT. N. 1424</t>
  </si>
  <si>
    <t>14/12/2013</t>
  </si>
  <si>
    <t>1713</t>
  </si>
  <si>
    <t>31/08/2013</t>
  </si>
  <si>
    <t>FATT. N. 1713</t>
  </si>
  <si>
    <t>1996</t>
  </si>
  <si>
    <t>30/09/2013</t>
  </si>
  <si>
    <t>FATT. N. 1996</t>
  </si>
  <si>
    <t>2282</t>
  </si>
  <si>
    <t>2573 ACC.</t>
  </si>
  <si>
    <t>FATT. N. 2573 ACC.</t>
  </si>
  <si>
    <t>2573 ACC. 2°</t>
  </si>
  <si>
    <t>fatt. n. 2573 acc.  2°</t>
  </si>
  <si>
    <t>2573 SALDO</t>
  </si>
  <si>
    <t>saldo fatt. 2573</t>
  </si>
  <si>
    <t>785</t>
  </si>
  <si>
    <t>FATT. N. 785</t>
  </si>
  <si>
    <t>ADRIATICA ASFALTI S.R.L.</t>
  </si>
  <si>
    <t>01/03/2014</t>
  </si>
  <si>
    <t>87</t>
  </si>
  <si>
    <t>fatt. n. 87</t>
  </si>
  <si>
    <t>Z060B621D9</t>
  </si>
  <si>
    <t>AZIENDA AGR. STEMAN DI ZAMPICCOLI STEFANIA</t>
  </si>
  <si>
    <t>01456830098</t>
  </si>
  <si>
    <t>ZMPSFN76D57I480E</t>
  </si>
  <si>
    <t>4775</t>
  </si>
  <si>
    <t>fatt. n. 4775</t>
  </si>
  <si>
    <t>Z3EOB73D97</t>
  </si>
  <si>
    <t>FG RICICLAGGI S.R.L.</t>
  </si>
  <si>
    <t>01114070095</t>
  </si>
  <si>
    <t>05991130013</t>
  </si>
  <si>
    <t>5237</t>
  </si>
  <si>
    <t>fatt. n. 5237</t>
  </si>
  <si>
    <t>5598</t>
  </si>
  <si>
    <t>fatt. n. 5598</t>
  </si>
  <si>
    <t>6971</t>
  </si>
  <si>
    <t>fatt. 6971</t>
  </si>
  <si>
    <t>3767054F49</t>
  </si>
  <si>
    <t>AIMERI AMBIENTE S.R.L.</t>
  </si>
  <si>
    <t>7573</t>
  </si>
  <si>
    <t>27/12/2013</t>
  </si>
  <si>
    <t>fatt.  7573</t>
  </si>
  <si>
    <t>44 SALDO</t>
  </si>
  <si>
    <t>01/07/2013</t>
  </si>
  <si>
    <t>INTEGRAZIONE GIUGNO 2013</t>
  </si>
  <si>
    <t>Z510D71E40</t>
  </si>
  <si>
    <t>SOCIETA' COOPERATIVA SOC. "IL PERCORSO"  ONLUS</t>
  </si>
  <si>
    <t>01413720093</t>
  </si>
  <si>
    <t>AREA AMMINISTATIVA</t>
  </si>
  <si>
    <t>20/02/2014</t>
  </si>
  <si>
    <t>44 ACC.2°</t>
  </si>
  <si>
    <t>INSERIMENTO MINORE IN CENTRO ACCOGLIENZA - INTEGRAZIONE GIUGNO 2013</t>
  </si>
  <si>
    <t>67 ACC. 2°</t>
  </si>
  <si>
    <t>FATT. N. 67 ACC. 2°</t>
  </si>
  <si>
    <t>ZCC0D71E11</t>
  </si>
  <si>
    <t>67 SALDO</t>
  </si>
  <si>
    <t>SALDO FATT. N. 67</t>
  </si>
  <si>
    <t>Z820D71DBB</t>
  </si>
  <si>
    <t>71</t>
  </si>
  <si>
    <t>23/10/2013</t>
  </si>
  <si>
    <t>INSERIMENTO MINORE PRESSO LA COMUNITA' ALLOGGIO "CASA MIA"  DALL'1.10 AL 23.10.2013</t>
  </si>
  <si>
    <t>19/02/2014</t>
  </si>
  <si>
    <t>94</t>
  </si>
  <si>
    <t>FATT. N. 94</t>
  </si>
  <si>
    <t>GIULIO BRACCO STUDIO TECNICO</t>
  </si>
  <si>
    <t>01055280091</t>
  </si>
  <si>
    <t>BRCGLI48M08A716X</t>
  </si>
  <si>
    <t>14/02/2014</t>
  </si>
  <si>
    <t>20/04/2014</t>
  </si>
  <si>
    <t>93 ACC. 1°</t>
  </si>
  <si>
    <t>FATT. N. 93 ACC.1°</t>
  </si>
  <si>
    <t>93 ACC. 2°</t>
  </si>
  <si>
    <t>FATT. N. 93 ACC. 2°</t>
  </si>
  <si>
    <t>ZD80DDAEE2</t>
  </si>
  <si>
    <t>93 SALDO</t>
  </si>
  <si>
    <t>FATT. N. 93 SALDO</t>
  </si>
  <si>
    <t>2970B46F5D</t>
  </si>
  <si>
    <t>2816 SALDO</t>
  </si>
  <si>
    <t>FATT. N. 2816 saldo</t>
  </si>
  <si>
    <t>27/04/2014</t>
  </si>
  <si>
    <t>7X05799116</t>
  </si>
  <si>
    <t>15/11/2013</t>
  </si>
  <si>
    <t>FATT. N. 7X05799116</t>
  </si>
  <si>
    <t>Z040A4CDAB</t>
  </si>
  <si>
    <t>TELECOM ITALIA S.P.A.</t>
  </si>
  <si>
    <t>0</t>
  </si>
  <si>
    <t>2/A ACC.</t>
  </si>
  <si>
    <t>FATT. N. 2/A ACC.</t>
  </si>
  <si>
    <t>Z9C0DF30B4</t>
  </si>
  <si>
    <t>COMUNE DI MILLESIMO</t>
  </si>
  <si>
    <t>2/A SALDO</t>
  </si>
  <si>
    <t>FATT. 2/A  SALDO</t>
  </si>
  <si>
    <t>Z1A0DF32EC</t>
  </si>
  <si>
    <t>3/206</t>
  </si>
  <si>
    <t>29/03/2013</t>
  </si>
  <si>
    <t>FATT. N. 3/206</t>
  </si>
  <si>
    <t>Z2508D294E</t>
  </si>
  <si>
    <t>ALMA S.P.A. CENTRO SERVIZI</t>
  </si>
  <si>
    <t>00572290047</t>
  </si>
  <si>
    <t>110</t>
  </si>
  <si>
    <t>14/10/2013</t>
  </si>
  <si>
    <t>FATT. N. 110</t>
  </si>
  <si>
    <t>Rag. Giuseppe VALENTE PERITO ASSICURATIVO</t>
  </si>
  <si>
    <t>VLNGPP40S11E946B</t>
  </si>
  <si>
    <t>29/04/2014</t>
  </si>
  <si>
    <t>03/03/2014</t>
  </si>
  <si>
    <t>323 ACC.</t>
  </si>
  <si>
    <t>03/06/2013</t>
  </si>
  <si>
    <t>FATT. N. 323 ACC.</t>
  </si>
  <si>
    <t>Z4305C6F0B</t>
  </si>
  <si>
    <t>ERREVIAGGI S.R.L.</t>
  </si>
  <si>
    <t>00503100091</t>
  </si>
  <si>
    <t>15/01/2014</t>
  </si>
  <si>
    <t>05/03/2014</t>
  </si>
  <si>
    <t>02/05/2014</t>
  </si>
  <si>
    <t>323 SALDO</t>
  </si>
  <si>
    <t>FATT. N. 323 SALDO</t>
  </si>
  <si>
    <t>Z580D7CCB3</t>
  </si>
  <si>
    <t>39A</t>
  </si>
  <si>
    <t>FATT. 39A</t>
  </si>
  <si>
    <t>Z7A0D81B7A</t>
  </si>
  <si>
    <t>CASTIGLIA PIERO AUTOSERVIZI</t>
  </si>
  <si>
    <t>20/01/2014</t>
  </si>
  <si>
    <t>14/04/2014</t>
  </si>
  <si>
    <t>04/05/2014</t>
  </si>
  <si>
    <t>362/D</t>
  </si>
  <si>
    <t>FATT. N. 362/D</t>
  </si>
  <si>
    <t>ELETTRAUTO NANNI S.N.C.</t>
  </si>
  <si>
    <t>01164490094</t>
  </si>
  <si>
    <t>1586</t>
  </si>
  <si>
    <t>FATT. N. 1586</t>
  </si>
  <si>
    <t>2090</t>
  </si>
  <si>
    <t>FATT. N. 2090</t>
  </si>
  <si>
    <t>2089</t>
  </si>
  <si>
    <t>FATT. N. 2089</t>
  </si>
  <si>
    <t>3503</t>
  </si>
  <si>
    <t>FATT. N. 3503</t>
  </si>
  <si>
    <t>695</t>
  </si>
  <si>
    <t>30/03/2013</t>
  </si>
  <si>
    <t>Z6F0A1BAC2</t>
  </si>
  <si>
    <t>133</t>
  </si>
  <si>
    <t>25/03/2013</t>
  </si>
  <si>
    <t>FATT. N. 133</t>
  </si>
  <si>
    <t>370</t>
  </si>
  <si>
    <t>17/06/2013</t>
  </si>
  <si>
    <t>FATT. N. 370</t>
  </si>
  <si>
    <t>582</t>
  </si>
  <si>
    <t>10/10/2013</t>
  </si>
  <si>
    <t>FATT. N. 582</t>
  </si>
  <si>
    <t>2797</t>
  </si>
  <si>
    <t>FATT. N. 2797</t>
  </si>
  <si>
    <t>06/05/2014</t>
  </si>
  <si>
    <t>570</t>
  </si>
  <si>
    <t>09/07/2013</t>
  </si>
  <si>
    <t>FATT. N. 570</t>
  </si>
  <si>
    <t>CONSULENZA AUTOMOBILISTICA RABINO DI RABINO FRANCESCO E C. SAS</t>
  </si>
  <si>
    <t>01434310098</t>
  </si>
  <si>
    <t>13/03/2014</t>
  </si>
  <si>
    <t>10/03/2014</t>
  </si>
  <si>
    <t>0140192</t>
  </si>
  <si>
    <t>fatt. n. 0140192</t>
  </si>
  <si>
    <t>DITTA PNEUS SETTE SRL NEGOZIO PNEUS NOVA</t>
  </si>
  <si>
    <t>09/05/2014</t>
  </si>
  <si>
    <t>11/03/2014</t>
  </si>
  <si>
    <t>1098</t>
  </si>
  <si>
    <t>FATT. N. 1098</t>
  </si>
  <si>
    <t>ZF30B73778</t>
  </si>
  <si>
    <t>ECOSAVONA S.R.L.</t>
  </si>
  <si>
    <t>00860280098</t>
  </si>
  <si>
    <t>10/05/2014</t>
  </si>
  <si>
    <t>1193 ACC.</t>
  </si>
  <si>
    <t>FATT. N. 1193 ACC.</t>
  </si>
  <si>
    <t>1193 SALDO</t>
  </si>
  <si>
    <t>SALDO FATT. N. 1193</t>
  </si>
  <si>
    <t>Z7D0D62067</t>
  </si>
  <si>
    <t>125</t>
  </si>
  <si>
    <t>15/02/2013</t>
  </si>
  <si>
    <t>fatt. n. 125</t>
  </si>
  <si>
    <t>ZDD0A0BC12</t>
  </si>
  <si>
    <t>CANEPA &amp; CAMPI FABBRICHE ITAL.RIUNITE BANDIERE SRL</t>
  </si>
  <si>
    <t>03415020100</t>
  </si>
  <si>
    <t>11/05/2014</t>
  </si>
  <si>
    <t>7714</t>
  </si>
  <si>
    <t>FATT. N. 7714</t>
  </si>
  <si>
    <t>14/03/2014</t>
  </si>
  <si>
    <t>2000570659</t>
  </si>
  <si>
    <t>FATT. N. 2000570659</t>
  </si>
  <si>
    <t>5279672B27</t>
  </si>
  <si>
    <t>C.A.M.S.T. S.C.R.L.</t>
  </si>
  <si>
    <t>00501611206</t>
  </si>
  <si>
    <t>00311310379</t>
  </si>
  <si>
    <t>2000570662</t>
  </si>
  <si>
    <t>FATT. N. 2000570662</t>
  </si>
  <si>
    <t>2000578594</t>
  </si>
  <si>
    <t>FATT. N. 2000578594</t>
  </si>
  <si>
    <t>2000578597</t>
  </si>
  <si>
    <t>FATT. N. 2000578597</t>
  </si>
  <si>
    <t>2000586904</t>
  </si>
  <si>
    <t>FATT. N. 2000586904</t>
  </si>
  <si>
    <t>2000586902 ACC.</t>
  </si>
  <si>
    <t>FATT. N. 2000586902 ACC.</t>
  </si>
  <si>
    <t>2000586902 SALDO</t>
  </si>
  <si>
    <t>SALDO FATT. N. 2000586902</t>
  </si>
  <si>
    <t>3905</t>
  </si>
  <si>
    <t>10/09/2013</t>
  </si>
  <si>
    <t>fatt. n. 3905</t>
  </si>
  <si>
    <t>Z230D71CA3</t>
  </si>
  <si>
    <t>ECOMARK SAVONA  S.N.C.</t>
  </si>
  <si>
    <t>01510910092</t>
  </si>
  <si>
    <t>3252</t>
  </si>
  <si>
    <t>23/07/2013</t>
  </si>
  <si>
    <t>fatt. n. 3252</t>
  </si>
  <si>
    <t>4123</t>
  </si>
  <si>
    <t>23/09/2013</t>
  </si>
  <si>
    <t>fatt. n. 4123</t>
  </si>
  <si>
    <t>1330037552</t>
  </si>
  <si>
    <t>fatt. n. 1330037552</t>
  </si>
  <si>
    <t>1330037553 ACC.</t>
  </si>
  <si>
    <t>FATT. N. 1330037553</t>
  </si>
  <si>
    <t>1330037553 SALDO</t>
  </si>
  <si>
    <t>SALDO FATT. N. 1330037553</t>
  </si>
  <si>
    <t>Z6B0B5F67A</t>
  </si>
  <si>
    <t>4964 acc.</t>
  </si>
  <si>
    <t>31/10/2012</t>
  </si>
  <si>
    <t>fatt. n. 4964 acc.</t>
  </si>
  <si>
    <t>Z10015A6FB</t>
  </si>
  <si>
    <t>12/05/2014</t>
  </si>
  <si>
    <t>4964 saldo</t>
  </si>
  <si>
    <t>saldo fatt. n. 4964</t>
  </si>
  <si>
    <t>ZBE0E3D173</t>
  </si>
  <si>
    <t>1608 acc.</t>
  </si>
  <si>
    <t>acc. fatt. n. 1608</t>
  </si>
  <si>
    <t>1608 ACC. 2°</t>
  </si>
  <si>
    <t>ACC. FATT. N. 1608</t>
  </si>
  <si>
    <t>1608 SALDO</t>
  </si>
  <si>
    <t>SALDO FATT. N. 1608</t>
  </si>
  <si>
    <t>130030208</t>
  </si>
  <si>
    <t>06/09/2013</t>
  </si>
  <si>
    <t>FATT. N. 130030208</t>
  </si>
  <si>
    <t>MYO S.R.L. "UNIPERSONALE"</t>
  </si>
  <si>
    <t>130029667</t>
  </si>
  <si>
    <t>FATT. N.130029667</t>
  </si>
  <si>
    <t>130026337-NOTA CRED.</t>
  </si>
  <si>
    <t>12/07/2013</t>
  </si>
  <si>
    <t>FATT. N. 130026337 -NOTA CREDITO E. 39,48</t>
  </si>
  <si>
    <t>2132023</t>
  </si>
  <si>
    <t>26/07/2013</t>
  </si>
  <si>
    <t>FATT. N. 2132023</t>
  </si>
  <si>
    <t>MAGGIOLI SPA</t>
  </si>
  <si>
    <t>02066400405</t>
  </si>
  <si>
    <t>06188330150</t>
  </si>
  <si>
    <t>1330057211 ACC.</t>
  </si>
  <si>
    <t>FATT. N. 1330057211 ACC.</t>
  </si>
  <si>
    <t>19/03/2014</t>
  </si>
  <si>
    <t>13/05/2014</t>
  </si>
  <si>
    <t>1330057211 SALDO</t>
  </si>
  <si>
    <t>FATT. N. 1330057211 SALDO</t>
  </si>
  <si>
    <t>Z2E07F6015</t>
  </si>
  <si>
    <t>18/03/2014</t>
  </si>
  <si>
    <t>956 acc.</t>
  </si>
  <si>
    <t>acc. fatt. n. 956</t>
  </si>
  <si>
    <t>ZEA078684C</t>
  </si>
  <si>
    <t>SICHER ITALIA SRL</t>
  </si>
  <si>
    <t>01530190097</t>
  </si>
  <si>
    <t>17/05/2014</t>
  </si>
  <si>
    <t>956 saldo</t>
  </si>
  <si>
    <t>saldo fatt. n. 956</t>
  </si>
  <si>
    <t>1330063175</t>
  </si>
  <si>
    <t>fatt. n. 1330063175</t>
  </si>
  <si>
    <t>27/03/2014</t>
  </si>
  <si>
    <t>30/05/2014</t>
  </si>
  <si>
    <t>1330068221</t>
  </si>
  <si>
    <t>fatt. n. 1330068221</t>
  </si>
  <si>
    <t>1430004506</t>
  </si>
  <si>
    <t>fatt. n. 1430004506</t>
  </si>
  <si>
    <t>669 ACC.</t>
  </si>
  <si>
    <t>FATT. 669 ACC.</t>
  </si>
  <si>
    <t>ZD20B94102</t>
  </si>
  <si>
    <t>ECOLVETRO S.R.L.</t>
  </si>
  <si>
    <t>00857040091</t>
  </si>
  <si>
    <t>13/04/2014</t>
  </si>
  <si>
    <t>669 SALDO</t>
  </si>
  <si>
    <t>FATT. N. 669 SALDO</t>
  </si>
  <si>
    <t>Z1B0E3EC1C</t>
  </si>
  <si>
    <t>04/04/2014</t>
  </si>
  <si>
    <t>276 ACC.</t>
  </si>
  <si>
    <t>27/07/2013</t>
  </si>
  <si>
    <t>ACC. FATT. N. 276</t>
  </si>
  <si>
    <t>ZD40953756</t>
  </si>
  <si>
    <t>ARCADIA COOP SOCIALE DI SOLIDARIETA'</t>
  </si>
  <si>
    <t>01379280090</t>
  </si>
  <si>
    <t>21/03/2014</t>
  </si>
  <si>
    <t>03/06/2014</t>
  </si>
  <si>
    <t>276 ACC. 2°</t>
  </si>
  <si>
    <t>FATT. N. 276 ACC. 2°</t>
  </si>
  <si>
    <t>ZC30B31073</t>
  </si>
  <si>
    <t>281 ACC.</t>
  </si>
  <si>
    <t>FATT. N. 281 ACC.</t>
  </si>
  <si>
    <t>426 ACC.</t>
  </si>
  <si>
    <t>FATT. N. 426 ACC.</t>
  </si>
  <si>
    <t>459 ACC.</t>
  </si>
  <si>
    <t>FATT. N. 459 ACC.</t>
  </si>
  <si>
    <t>459 ACC. 2°</t>
  </si>
  <si>
    <t>FATT. N. 459 ACC. 2°</t>
  </si>
  <si>
    <t>Z520D7CD08</t>
  </si>
  <si>
    <t>501 ACC.</t>
  </si>
  <si>
    <t>11/12/2013</t>
  </si>
  <si>
    <t>FATT. N. 501 ACC.</t>
  </si>
  <si>
    <t>554 ACC. 1°</t>
  </si>
  <si>
    <t>FATT. 554 ACC.1°</t>
  </si>
  <si>
    <t>276 SALDO</t>
  </si>
  <si>
    <t>FATT. N. 276 SALDO</t>
  </si>
  <si>
    <t>281 SALDO</t>
  </si>
  <si>
    <t>FATT. N. 281 SALDO</t>
  </si>
  <si>
    <t>426 SALDO</t>
  </si>
  <si>
    <t>FATT. N. 426 SALDO</t>
  </si>
  <si>
    <t>459 SALDO</t>
  </si>
  <si>
    <t>FATT. N. 459 SALDO</t>
  </si>
  <si>
    <t>501 ACC.2°</t>
  </si>
  <si>
    <t>FATT. 501 ACC. 2°</t>
  </si>
  <si>
    <t>501 SALDO</t>
  </si>
  <si>
    <t>FATT. N. 501 SALDO</t>
  </si>
  <si>
    <t>554 SALDO</t>
  </si>
  <si>
    <t>FATT. N. 554 SALDO</t>
  </si>
  <si>
    <t>275</t>
  </si>
  <si>
    <t>AFFID. INCARICO 2° TRIM. 2013</t>
  </si>
  <si>
    <t>12/06/2014</t>
  </si>
  <si>
    <t>280</t>
  </si>
  <si>
    <t>425</t>
  </si>
  <si>
    <t>425 saldo</t>
  </si>
  <si>
    <t>AUTORIZ. SPESE SERVIZIO PULIZIA UFFICI 4° TRIM. 2013</t>
  </si>
  <si>
    <t>Z520D7CD0B</t>
  </si>
  <si>
    <t>458</t>
  </si>
  <si>
    <t>500</t>
  </si>
  <si>
    <t>553</t>
  </si>
  <si>
    <t>50</t>
  </si>
  <si>
    <t>fatt. n. 50</t>
  </si>
  <si>
    <t>INTERLINEA DI  TORIELLI DANIELE</t>
  </si>
  <si>
    <t>01468690092</t>
  </si>
  <si>
    <t>2</t>
  </si>
  <si>
    <t>FATT. N. 2</t>
  </si>
  <si>
    <t>ABC DI MOZZONE MANOEL</t>
  </si>
  <si>
    <t>01612450096</t>
  </si>
  <si>
    <t>MZZMNL85C30Z602F</t>
  </si>
  <si>
    <t>13/06/2014</t>
  </si>
  <si>
    <t>3 ACC. 1°</t>
  </si>
  <si>
    <t>SPESA 2° TRIM. 2013</t>
  </si>
  <si>
    <t>Z7D0B30C4A</t>
  </si>
  <si>
    <t>3 ACC. 2°</t>
  </si>
  <si>
    <t>SPESA 3° TRIM. 2013</t>
  </si>
  <si>
    <t>ZF00B30CE4</t>
  </si>
  <si>
    <t>3 SALDO</t>
  </si>
  <si>
    <t>FATT. N. 3 SALDO</t>
  </si>
  <si>
    <t>Z270D6B4CE</t>
  </si>
  <si>
    <t>15/04/2014</t>
  </si>
  <si>
    <t>Associazione Sportiva Dilettantistica  ATLETICA CAIRO</t>
  </si>
  <si>
    <t>01028070090</t>
  </si>
  <si>
    <t>92001060091</t>
  </si>
  <si>
    <t>14/06/2014</t>
  </si>
  <si>
    <t>16/04/2014</t>
  </si>
  <si>
    <t>126</t>
  </si>
  <si>
    <t>27/03/2013</t>
  </si>
  <si>
    <t>SPESE 2° TRIM. 2013</t>
  </si>
  <si>
    <t>Z930A49AFD</t>
  </si>
  <si>
    <t>AGOSTO PIERA DISTRIBUTORE ESSO</t>
  </si>
  <si>
    <t>15/06/2014</t>
  </si>
  <si>
    <t>169</t>
  </si>
  <si>
    <t>24/04/2013</t>
  </si>
  <si>
    <t>217</t>
  </si>
  <si>
    <t>23/05/2013</t>
  </si>
  <si>
    <t>301 ACC.</t>
  </si>
  <si>
    <t>301 SALDO</t>
  </si>
  <si>
    <t>AUTORIZZ. SPESA PER CARBURANTI,LUBRIFICANTI AUTOCARRI E MACCHINE OPERATRICI</t>
  </si>
  <si>
    <t>Z3A0D819EA</t>
  </si>
  <si>
    <t>351</t>
  </si>
  <si>
    <t>30/07/2013</t>
  </si>
  <si>
    <t>332</t>
  </si>
  <si>
    <t>22/07/2013</t>
  </si>
  <si>
    <t>375 SALDO</t>
  </si>
  <si>
    <t>27/08/2013</t>
  </si>
  <si>
    <t>418</t>
  </si>
  <si>
    <t>26/09/2013</t>
  </si>
  <si>
    <t>421</t>
  </si>
  <si>
    <t>489</t>
  </si>
  <si>
    <t>28/10/2013</t>
  </si>
  <si>
    <t>563 ACC.</t>
  </si>
  <si>
    <t>563 SALDO</t>
  </si>
  <si>
    <t>AUTORIZZ. SPESE PER GESTIONE AUTOCARRI E MACCHINE OPERATRICI</t>
  </si>
  <si>
    <t>Z330D81BF3</t>
  </si>
  <si>
    <t>597</t>
  </si>
  <si>
    <t>2387 ACC.</t>
  </si>
  <si>
    <t>SPESE ACQUISTO CARBURANTE 1° TRIM.  2013</t>
  </si>
  <si>
    <t>ZC908D2C54</t>
  </si>
  <si>
    <t>LIGURIA GAS S.R.L.</t>
  </si>
  <si>
    <t>05/05/2014</t>
  </si>
  <si>
    <t>1345 SALDO</t>
  </si>
  <si>
    <t>2131acc.</t>
  </si>
  <si>
    <t>2630 ACC.</t>
  </si>
  <si>
    <t>spese gestione scuolabus</t>
  </si>
  <si>
    <t>LIGURIA GAS SERVICE S.R.L.</t>
  </si>
  <si>
    <t>00187970090</t>
  </si>
  <si>
    <t>925 ACC.</t>
  </si>
  <si>
    <t>30/04/2013</t>
  </si>
  <si>
    <t>1121 ACC.</t>
  </si>
  <si>
    <t>31/05/2013</t>
  </si>
  <si>
    <t>2630 SALDO</t>
  </si>
  <si>
    <t>SPESE CARBURANTI - LIGURIA GAS E AGOSTO ?</t>
  </si>
  <si>
    <t>ZEC0EDA9E3</t>
  </si>
  <si>
    <t>2892 ACC.</t>
  </si>
  <si>
    <t>SPESE CARBURANTI</t>
  </si>
  <si>
    <t>423</t>
  </si>
  <si>
    <t>Z430EDA970</t>
  </si>
  <si>
    <t>17/04/2014</t>
  </si>
  <si>
    <t>167 ACC.</t>
  </si>
  <si>
    <t>30/08/2013</t>
  </si>
  <si>
    <t>SPESE RECUPERO BOLLETTE INSOLUTE</t>
  </si>
  <si>
    <t>16/06/2014</t>
  </si>
  <si>
    <t>167 SALDO</t>
  </si>
  <si>
    <t>FATT. N. 167 SALDO</t>
  </si>
  <si>
    <t>ZA50EDBFEE</t>
  </si>
  <si>
    <t>100/G/3916468</t>
  </si>
  <si>
    <t>13/12/2013</t>
  </si>
  <si>
    <t>FATTURE RISCALD. DICEMBRE 2013-GENNAIO -FEBBRAIO 2014</t>
  </si>
  <si>
    <t>ZEB0EDD9A9</t>
  </si>
  <si>
    <t>GDF SUEZ ENERGIE SPA</t>
  </si>
  <si>
    <t>100/G/554424</t>
  </si>
  <si>
    <t>17/01/2014</t>
  </si>
  <si>
    <t>100/G/1004013</t>
  </si>
  <si>
    <t>21/02/2014</t>
  </si>
  <si>
    <t>375 acc.</t>
  </si>
  <si>
    <t>SPESE CARBURANTE AUTOVETTURA 1° TRIM. 2013</t>
  </si>
  <si>
    <t>Z8C0932DEE</t>
  </si>
  <si>
    <t>*</t>
  </si>
  <si>
    <t>05/07/2014</t>
  </si>
  <si>
    <t>925 ACC.2°</t>
  </si>
  <si>
    <t>fatt. n. 925 acc.</t>
  </si>
  <si>
    <t>Z800D81B22</t>
  </si>
  <si>
    <t>977 ACC.</t>
  </si>
  <si>
    <t>FATT. N. 977 ACC.</t>
  </si>
  <si>
    <t>1121 ACC.2°</t>
  </si>
  <si>
    <t>FATT. N. 1121 ACC.</t>
  </si>
  <si>
    <t>1345 ACC. 2°</t>
  </si>
  <si>
    <t>FATT. N. 1345 ACC. 2°</t>
  </si>
  <si>
    <t>1425 ACC.</t>
  </si>
  <si>
    <t>FATT. N. 1425 ACC.</t>
  </si>
  <si>
    <t>1622 ACC.</t>
  </si>
  <si>
    <t>FATT. N. 1622 ACC.</t>
  </si>
  <si>
    <t>1656 ACC.</t>
  </si>
  <si>
    <t>FATT. N. 1656 ACC.</t>
  </si>
  <si>
    <t>2131 ACC. 2°</t>
  </si>
  <si>
    <t>FATT. N. 2131 ACC. 2°</t>
  </si>
  <si>
    <t>2387 ACC. 2°</t>
  </si>
  <si>
    <t>FATT. N. 2387 ACC.</t>
  </si>
  <si>
    <t>2416  ACC.</t>
  </si>
  <si>
    <t>FATT. N. 2416 ACC.</t>
  </si>
  <si>
    <t>2630 ACC. 2°</t>
  </si>
  <si>
    <t>FATT. N. 2630 ACC. 2°</t>
  </si>
  <si>
    <t>2697 ACC.</t>
  </si>
  <si>
    <t xml:space="preserve">FATT. N. 2697 ACC._x000D_
</t>
  </si>
  <si>
    <t>2892 SALDO</t>
  </si>
  <si>
    <t>FATT. N. 2892 SALDO</t>
  </si>
  <si>
    <t>07/05/2014</t>
  </si>
  <si>
    <t>925 saldo</t>
  </si>
  <si>
    <t>fatt. n. 925 saldo</t>
  </si>
  <si>
    <t>06/07/2014</t>
  </si>
  <si>
    <t>1121 SALDO</t>
  </si>
  <si>
    <t>fatt. n. 1121 SALDO</t>
  </si>
  <si>
    <t>1622 SALDO</t>
  </si>
  <si>
    <t>FATT. N. 1622 SALDO</t>
  </si>
  <si>
    <t>1890</t>
  </si>
  <si>
    <t>FATT. N. 1890</t>
  </si>
  <si>
    <t>2131 SALDO</t>
  </si>
  <si>
    <t>FATT. N. 2131 SALDO</t>
  </si>
  <si>
    <t>2387 SALDO</t>
  </si>
  <si>
    <t>FATT. N. 2387 SALDO</t>
  </si>
  <si>
    <t>FATT. N. 2630 SALDO</t>
  </si>
  <si>
    <t>977 SALDO</t>
  </si>
  <si>
    <t>FATT. N. 977 SALDO</t>
  </si>
  <si>
    <t>1153 SALDO</t>
  </si>
  <si>
    <t>FATT. N. 1153 SALDO</t>
  </si>
  <si>
    <t>1425 SALDO</t>
  </si>
  <si>
    <t>FATT. N. 1425 SALDO</t>
  </si>
  <si>
    <t>1656 SALDO</t>
  </si>
  <si>
    <t>FATT. N. 1656 SALDO</t>
  </si>
  <si>
    <t>1959</t>
  </si>
  <si>
    <t>FATT. N. 1959</t>
  </si>
  <si>
    <t>2162</t>
  </si>
  <si>
    <t>FATT. N. 2162</t>
  </si>
  <si>
    <t>2416 SALDO</t>
  </si>
  <si>
    <t>FATT. N. 2416 SALDO</t>
  </si>
  <si>
    <t>2697 SALDO</t>
  </si>
  <si>
    <t>FATT. N. 2697 SALDO</t>
  </si>
  <si>
    <t>2954</t>
  </si>
  <si>
    <t>FATT. N. 2954</t>
  </si>
  <si>
    <t>08/05/2014</t>
  </si>
  <si>
    <t>469 acc. 1°</t>
  </si>
  <si>
    <t>28/06/2013</t>
  </si>
  <si>
    <t>acc. 1° fatt. n. 469</t>
  </si>
  <si>
    <t>ZD9096E621</t>
  </si>
  <si>
    <t>OFFICE LINE GERVASONI DI BIANCHI ANNA MARIA</t>
  </si>
  <si>
    <t>01637490093</t>
  </si>
  <si>
    <t>BNCNMR56R66G583Q</t>
  </si>
  <si>
    <t>07/07/2014</t>
  </si>
  <si>
    <t>469 acc. 2°</t>
  </si>
  <si>
    <t>fatt. n. 469 acc. 2°</t>
  </si>
  <si>
    <t>469 SALDO</t>
  </si>
  <si>
    <t>fatt. n. 469 saldo</t>
  </si>
  <si>
    <t>Z050F08EA1</t>
  </si>
  <si>
    <t>709 ACC.</t>
  </si>
  <si>
    <t>03/10/2013</t>
  </si>
  <si>
    <t>AUTORIZZAZIONE SPESA PER  AGGIORNAMENTO SOFTWARE UFFICI COMUNALI</t>
  </si>
  <si>
    <t>81</t>
  </si>
  <si>
    <t>FATT. N. 81</t>
  </si>
  <si>
    <t>06/06/2014</t>
  </si>
  <si>
    <t>09/07/2014</t>
  </si>
  <si>
    <t>46</t>
  </si>
  <si>
    <t>FATT. N. 46</t>
  </si>
  <si>
    <t>709 saldo</t>
  </si>
  <si>
    <t>fatt. n. 709 saldo</t>
  </si>
  <si>
    <t>12/07/2014</t>
  </si>
  <si>
    <t>755</t>
  </si>
  <si>
    <t>26/11/2013</t>
  </si>
  <si>
    <t>fatt. n. 755</t>
  </si>
  <si>
    <t>14/05/2014</t>
  </si>
  <si>
    <t>459</t>
  </si>
  <si>
    <t>FATT. N. 459</t>
  </si>
  <si>
    <t>NUOVASICMI S.R.L.</t>
  </si>
  <si>
    <t>13/07/2014</t>
  </si>
  <si>
    <t>24/05/2014</t>
  </si>
  <si>
    <t>33</t>
  </si>
  <si>
    <t>FATT. 33</t>
  </si>
  <si>
    <t>Z280F5348C</t>
  </si>
  <si>
    <t>S&amp;S TELEFONIA DI DESTEFANIS STEFANO</t>
  </si>
  <si>
    <t>01410690091</t>
  </si>
  <si>
    <t>27/05/2014</t>
  </si>
  <si>
    <t>23/07/2014</t>
  </si>
  <si>
    <t>33 ACC.</t>
  </si>
  <si>
    <t>FATT. N. 33 ACC.</t>
  </si>
  <si>
    <t>28/04/2014</t>
  </si>
  <si>
    <t>33 SALDO</t>
  </si>
  <si>
    <t>FATT. N. 33 SALDO</t>
  </si>
  <si>
    <t>Z0F0F27F7B</t>
  </si>
  <si>
    <t>138</t>
  </si>
  <si>
    <t>FATTURA N.RO 138</t>
  </si>
  <si>
    <t>231</t>
  </si>
  <si>
    <t>FATTURA N. 231</t>
  </si>
  <si>
    <t>327</t>
  </si>
  <si>
    <t>30/04/2014</t>
  </si>
  <si>
    <t>FATT. N. 327</t>
  </si>
  <si>
    <t>539</t>
  </si>
  <si>
    <t>FATT. N. 539</t>
  </si>
  <si>
    <t>1007 ACC.</t>
  </si>
  <si>
    <t>FATT. N. 1007 ACC.</t>
  </si>
  <si>
    <t>1007 SALDO</t>
  </si>
  <si>
    <t>FATT. N. 1007 SALDO</t>
  </si>
  <si>
    <t>Z170F30DD8</t>
  </si>
  <si>
    <t>1481</t>
  </si>
  <si>
    <t>FATT. N.1481</t>
  </si>
  <si>
    <t>1430007680</t>
  </si>
  <si>
    <t>FATT. N. 1430007680</t>
  </si>
  <si>
    <t>1430016800</t>
  </si>
  <si>
    <t>FATT. N. 1430016800</t>
  </si>
  <si>
    <t>04/06/2014</t>
  </si>
  <si>
    <t>2000594533</t>
  </si>
  <si>
    <t>FATT. N. 2000594533</t>
  </si>
  <si>
    <t>03/08/2014</t>
  </si>
  <si>
    <t>2000594530</t>
  </si>
  <si>
    <t>FATT. N. 2000594530</t>
  </si>
  <si>
    <t>2000507123</t>
  </si>
  <si>
    <t>FATT. N. 2000507123</t>
  </si>
  <si>
    <t>2000507121</t>
  </si>
  <si>
    <t>FATT. N. 2000507121</t>
  </si>
  <si>
    <t>2000513147</t>
  </si>
  <si>
    <t>FATT. N. 2000513147</t>
  </si>
  <si>
    <t>2000513141</t>
  </si>
  <si>
    <t>FATT. N. 2000513141</t>
  </si>
  <si>
    <t>2000519269 ACC.</t>
  </si>
  <si>
    <t>FATT. N. 2000519269 ACC.</t>
  </si>
  <si>
    <t>2000519269 SALDO</t>
  </si>
  <si>
    <t>FATT. N. 2000519269 SALDO</t>
  </si>
  <si>
    <t>2000519271</t>
  </si>
  <si>
    <t>FATTURA N. 2000519271</t>
  </si>
  <si>
    <t>2000531748</t>
  </si>
  <si>
    <t>fattura n, 2000531748</t>
  </si>
  <si>
    <t>2000531745</t>
  </si>
  <si>
    <t>fattura n. 2000531745</t>
  </si>
  <si>
    <t>95/A</t>
  </si>
  <si>
    <t>FATT. N. 95/A</t>
  </si>
  <si>
    <t>ZF20F79DC8</t>
  </si>
  <si>
    <t>LABORATORIO ANALISI CLINICHE SALUS DI MORONI DR. ENNIO &amp; C. S.A.S.</t>
  </si>
  <si>
    <t>00616070090</t>
  </si>
  <si>
    <t>05/08/2014</t>
  </si>
  <si>
    <t>21</t>
  </si>
  <si>
    <t>FATT. N. 21</t>
  </si>
  <si>
    <t>Z2A0F79DCD</t>
  </si>
  <si>
    <t>MARCO DOTT. SAETTONE</t>
  </si>
  <si>
    <t>01386630097</t>
  </si>
  <si>
    <t>STTMRC61L25I480Y</t>
  </si>
  <si>
    <t>20/06/2014</t>
  </si>
  <si>
    <t>7X06939501</t>
  </si>
  <si>
    <t>16/01/2014</t>
  </si>
  <si>
    <t>FATT. N. ZX06939501- PROVV. N. 48 ACC.</t>
  </si>
  <si>
    <t>Z7C0ED7B08</t>
  </si>
  <si>
    <t>ZX00893678</t>
  </si>
  <si>
    <t>FATT. N. 7X00893678</t>
  </si>
  <si>
    <t>7X01964548</t>
  </si>
  <si>
    <t>15/05/2014</t>
  </si>
  <si>
    <t>FATT. TIM  N. 7X01964548</t>
  </si>
  <si>
    <t>Z090F53504</t>
  </si>
  <si>
    <t>10/06/2014</t>
  </si>
  <si>
    <t>211 ACC. 1°</t>
  </si>
  <si>
    <t>30/12/2013</t>
  </si>
  <si>
    <t>FATT. N. 211 ACC. 1°</t>
  </si>
  <si>
    <t>ANALYTICA S.R.L.</t>
  </si>
  <si>
    <t>01148010091</t>
  </si>
  <si>
    <t>07/06/2014</t>
  </si>
  <si>
    <t>11/06/2014</t>
  </si>
  <si>
    <t>09/08/2014</t>
  </si>
  <si>
    <t>211 ACC. 2°</t>
  </si>
  <si>
    <t>FATT. N. 211 ACC. 2°</t>
  </si>
  <si>
    <t>Z3D08C2902</t>
  </si>
  <si>
    <t>211 SALDO</t>
  </si>
  <si>
    <t>SALDO FATT. N. 211</t>
  </si>
  <si>
    <t>366</t>
  </si>
  <si>
    <t>fatt. n. 366</t>
  </si>
  <si>
    <t>10/08/2014</t>
  </si>
  <si>
    <t>FATT. N. 26</t>
  </si>
  <si>
    <t>Z560E72CBE</t>
  </si>
  <si>
    <t>DITTA BERTONE SILVIO E MARCO E C. S.A.S.</t>
  </si>
  <si>
    <t>00487560096</t>
  </si>
  <si>
    <t>02/10/2014</t>
  </si>
  <si>
    <t>11/08/2014</t>
  </si>
  <si>
    <t>27</t>
  </si>
  <si>
    <t>FATT. N. 27</t>
  </si>
  <si>
    <t>ZA20DD0956</t>
  </si>
  <si>
    <t>6</t>
  </si>
  <si>
    <t>FATTURA  N.RO 6</t>
  </si>
  <si>
    <t>15/12/2014</t>
  </si>
  <si>
    <t>981</t>
  </si>
  <si>
    <t>FATT. N. 981</t>
  </si>
  <si>
    <t>ZB6065A0C5</t>
  </si>
  <si>
    <t>3T TECNOLOGIE S.N.C. DI TOMASINI MARCO</t>
  </si>
  <si>
    <t>01178610091</t>
  </si>
  <si>
    <t>1496</t>
  </si>
  <si>
    <t>FATTURA N. 1496</t>
  </si>
  <si>
    <t>5224828077</t>
  </si>
  <si>
    <t>SOC. COOP. IDEALSERVICE</t>
  </si>
  <si>
    <t>1924</t>
  </si>
  <si>
    <t>FATTURA N. 1924  APRILE 2014</t>
  </si>
  <si>
    <t>11 SALDO</t>
  </si>
  <si>
    <t>03/02/2014</t>
  </si>
  <si>
    <t>FATT. N. SALDO</t>
  </si>
  <si>
    <t>28/07/2014</t>
  </si>
  <si>
    <t>11 ACC.</t>
  </si>
  <si>
    <t>FATT. N. 11 ACC.</t>
  </si>
  <si>
    <t>224</t>
  </si>
  <si>
    <t>FATT. N. 224</t>
  </si>
  <si>
    <t>NUOVA ALTEC DI RAVERA PAOLO &amp; C. SNC</t>
  </si>
  <si>
    <t>01176570099</t>
  </si>
  <si>
    <t>27/06/2014</t>
  </si>
  <si>
    <t>229738V1</t>
  </si>
  <si>
    <t>06/11/2013</t>
  </si>
  <si>
    <t>FATT. N. 229738V1</t>
  </si>
  <si>
    <t>CLOUDITALIA COMUNICATIONS S.P.A.</t>
  </si>
  <si>
    <t>07543230960</t>
  </si>
  <si>
    <t>13/08/2014</t>
  </si>
  <si>
    <t>251511V1 ACC.</t>
  </si>
  <si>
    <t>06/12/2013</t>
  </si>
  <si>
    <t>FATT. N. 251511V1 ACC.</t>
  </si>
  <si>
    <t>251511V1 SALDO</t>
  </si>
  <si>
    <t>FATT. N. 251511V1 SALDO</t>
  </si>
  <si>
    <t>Z8C0FA87E1</t>
  </si>
  <si>
    <t>253515V1 ACC.</t>
  </si>
  <si>
    <t>FATT. N. 253515V1 ACC.</t>
  </si>
  <si>
    <t>za708e8cf5</t>
  </si>
  <si>
    <t>253515V1</t>
  </si>
  <si>
    <t>FATT. N. 253515V1 SALDO</t>
  </si>
  <si>
    <t>3517V1</t>
  </si>
  <si>
    <t>05/01/2014</t>
  </si>
  <si>
    <t>SPESE TELEFONICHE 1° SEM. 2014</t>
  </si>
  <si>
    <t>07 R.C.K.</t>
  </si>
  <si>
    <t>FATT. N. 7</t>
  </si>
  <si>
    <t>Z30068FAD7</t>
  </si>
  <si>
    <t>EDIL CERVINO S.R.L.</t>
  </si>
  <si>
    <t>00593380074</t>
  </si>
  <si>
    <t>10/12/2014</t>
  </si>
  <si>
    <t>15/08/2014</t>
  </si>
  <si>
    <t>47 R.C.K.</t>
  </si>
  <si>
    <t>25/11/2013</t>
  </si>
  <si>
    <t>FATT. N. 47 R.C.K.</t>
  </si>
  <si>
    <t>ZDC0C8E4FF</t>
  </si>
  <si>
    <t>06/08/2014</t>
  </si>
  <si>
    <t>8 RCK</t>
  </si>
  <si>
    <t>fatt. n. 08- cessione credito Ditta Edil Cervino-Aosta</t>
  </si>
  <si>
    <t>Z2F068FA92</t>
  </si>
  <si>
    <t>DITTA R.C.K. S.R.L.</t>
  </si>
  <si>
    <t>10/10/2014</t>
  </si>
  <si>
    <t>17/06/2014</t>
  </si>
  <si>
    <t>8G00013025</t>
  </si>
  <si>
    <t>10/01/2014</t>
  </si>
  <si>
    <t>REG. PROVV. 15 -  fatt. n. 8g00013025</t>
  </si>
  <si>
    <t>16/08/2014</t>
  </si>
  <si>
    <t>8G00012860</t>
  </si>
  <si>
    <t>REG. PROVV. 16- FATT. N. 8G00012860</t>
  </si>
  <si>
    <t>8G00094444</t>
  </si>
  <si>
    <t>REG. PROVV. N. 42- FATT. N. 8G00094444</t>
  </si>
  <si>
    <t>8G00094999</t>
  </si>
  <si>
    <t>REG. PROVV. N. 43 - FATT. N. 8G00094999</t>
  </si>
  <si>
    <t>8G00163251</t>
  </si>
  <si>
    <t>REG. PROVV. N. 69 - FATT. N. 8G00163251</t>
  </si>
  <si>
    <t>8G00162039</t>
  </si>
  <si>
    <t>REG. PROVV. N.70- FATT. N. 8G00162039</t>
  </si>
  <si>
    <t>8G00013738</t>
  </si>
  <si>
    <t xml:space="preserve">REG.PROVV. N. 14- FATT. N. 8G00013738_x000D_
</t>
  </si>
  <si>
    <t>Z310F535FE</t>
  </si>
  <si>
    <t>8G00095140 ACC.</t>
  </si>
  <si>
    <t>REG.PROVV. N. 41 ACC. - FATT. N. 8G00095140 ACC.</t>
  </si>
  <si>
    <t>8G00095140 SALDO</t>
  </si>
  <si>
    <t>REG.PROVV. N. 41 SALDO- FATT. N. 8G00095140 SALDO</t>
  </si>
  <si>
    <t>8G00160811</t>
  </si>
  <si>
    <t>REG.PROVV. N. 68 - FATT. N. 8G00160811</t>
  </si>
  <si>
    <t>24/06/2014</t>
  </si>
  <si>
    <t>2501662897</t>
  </si>
  <si>
    <t>FATTURA DICEMBRE 2013</t>
  </si>
  <si>
    <t>Z5C0D607D2</t>
  </si>
  <si>
    <t>ENEL ENERGIA SPA</t>
  </si>
  <si>
    <t>06655971007</t>
  </si>
  <si>
    <t>23/08/2014</t>
  </si>
  <si>
    <t>2501662899</t>
  </si>
  <si>
    <t>SPESE FORNITURA GAS 4° TRIM. 2013</t>
  </si>
  <si>
    <t>2501662898</t>
  </si>
  <si>
    <t>ACC. FATT. DICEMBRE  2013</t>
  </si>
  <si>
    <t>Z0A0A614CD</t>
  </si>
  <si>
    <t>2501662898 ACC. 2°</t>
  </si>
  <si>
    <t>SPESE 3° TRIM. 2013</t>
  </si>
  <si>
    <t>ZF00B79CA1</t>
  </si>
  <si>
    <t>2501662898 SALDO</t>
  </si>
  <si>
    <t>SALDO FATT. N. 2501662898</t>
  </si>
  <si>
    <t>1430022796  ACC.</t>
  </si>
  <si>
    <t>31/05/2014</t>
  </si>
  <si>
    <t>FATT. N. 1430022796 ACC.</t>
  </si>
  <si>
    <t>1430022796 SALDO</t>
  </si>
  <si>
    <t>FATT. N. 1430022796 SALDO</t>
  </si>
  <si>
    <t>Z8E0FCAA8A</t>
  </si>
  <si>
    <t>1430026479</t>
  </si>
  <si>
    <t>SPESE MANUTENZIONE ILLUM. PUBBLICA - 2° E 3° TRIM. 2014</t>
  </si>
  <si>
    <t>25/06/2014</t>
  </si>
  <si>
    <t>2500180520</t>
  </si>
  <si>
    <t>REG.PROVV. N. 11 - ACC.</t>
  </si>
  <si>
    <t>ZE80B6EAF8</t>
  </si>
  <si>
    <t>24/08/2014</t>
  </si>
  <si>
    <t>2500180513</t>
  </si>
  <si>
    <t>REG.PROVV. N. 11 ACC.</t>
  </si>
  <si>
    <t>2500180497</t>
  </si>
  <si>
    <t>REG, PROVV. N. 11 ACC.</t>
  </si>
  <si>
    <t>2500180512</t>
  </si>
  <si>
    <t>REG. PROVV. N. 11 ACC.</t>
  </si>
  <si>
    <t>2500180516</t>
  </si>
  <si>
    <t>REG, PROVV. N,. 11</t>
  </si>
  <si>
    <t>2500180501</t>
  </si>
  <si>
    <t>REG. PROVV. N. 11- ACC.</t>
  </si>
  <si>
    <t>2500310346</t>
  </si>
  <si>
    <t>REG.PROVV. N. 11- ACC.</t>
  </si>
  <si>
    <t>2500180519 ACC.</t>
  </si>
  <si>
    <t>Z0809E7BFE</t>
  </si>
  <si>
    <t>2500180519 SALDO</t>
  </si>
  <si>
    <t>REG. PROVV. N. 11</t>
  </si>
  <si>
    <t>2500180500</t>
  </si>
  <si>
    <t>REG. PROVV. N. 11 - ACC.</t>
  </si>
  <si>
    <t>2444876404</t>
  </si>
  <si>
    <t>08/12/2013</t>
  </si>
  <si>
    <t>2500180514</t>
  </si>
  <si>
    <t>ZA80F77058</t>
  </si>
  <si>
    <t>2500180515</t>
  </si>
  <si>
    <t>2500180498</t>
  </si>
  <si>
    <t>2500180499</t>
  </si>
  <si>
    <t>2502190532</t>
  </si>
  <si>
    <t>11/01/2014</t>
  </si>
  <si>
    <t>REG.PROVV. N. 11 ACC. -</t>
  </si>
  <si>
    <t>2500133504</t>
  </si>
  <si>
    <t>2500279469</t>
  </si>
  <si>
    <t>2500279467</t>
  </si>
  <si>
    <t>2500279466</t>
  </si>
  <si>
    <t>REG.PROVV. N. 11 . ACC.</t>
  </si>
  <si>
    <t>2500279465</t>
  </si>
  <si>
    <t>2500279464</t>
  </si>
  <si>
    <t>2500279461</t>
  </si>
  <si>
    <t>2500133509 ACC.</t>
  </si>
  <si>
    <t>2500133509 SALDO</t>
  </si>
  <si>
    <t>Z600BFAFDD</t>
  </si>
  <si>
    <t>2500133508</t>
  </si>
  <si>
    <t>2500133507</t>
  </si>
  <si>
    <t>2500133506</t>
  </si>
  <si>
    <t>2500133505</t>
  </si>
  <si>
    <t>2446627932N.CRED.5866</t>
  </si>
  <si>
    <t>2500180518</t>
  </si>
  <si>
    <t>2500180517</t>
  </si>
  <si>
    <t>140200007654</t>
  </si>
  <si>
    <t>11/04/2014</t>
  </si>
  <si>
    <t>FATT. N. 140200007654</t>
  </si>
  <si>
    <t>ZSA0EE8561</t>
  </si>
  <si>
    <t>DEMO  S.P.A.</t>
  </si>
  <si>
    <t>01743040063</t>
  </si>
  <si>
    <t>26/08/2014</t>
  </si>
  <si>
    <t>15/07/2014</t>
  </si>
  <si>
    <t>1330063703</t>
  </si>
  <si>
    <t>Rifacimento impianto illum. pubblica  GENNAIO - MARZO  2014</t>
  </si>
  <si>
    <t>11/07/2014</t>
  </si>
  <si>
    <t>13/09/2014</t>
  </si>
  <si>
    <t>1430005023</t>
  </si>
  <si>
    <t>1330063173</t>
  </si>
  <si>
    <t>Rifacimento impianto illum. pubblica  rata piano ammortamento NOV.DIC. 2013- APRILE MAGGIO GIUGNO 2014 DI PROPR. COMUNALE</t>
  </si>
  <si>
    <t>25/08/2014</t>
  </si>
  <si>
    <t>1430023262 acc.</t>
  </si>
  <si>
    <t>1430023262 SALDO</t>
  </si>
  <si>
    <t>Rifacimento impianto illum. pubblica  rata piano ammortamento NOV.DIC. 2013- APRILE MAGGIO GIUGNO 2014 DI PROPR. COMUNALE - SALDO</t>
  </si>
  <si>
    <t>10/07/2014</t>
  </si>
  <si>
    <t>1430005022</t>
  </si>
  <si>
    <t>Rifacimento impianto illum. pubblica 2° e 3° rata piano ammortamento</t>
  </si>
  <si>
    <t>1430023261</t>
  </si>
  <si>
    <t>30/07/2014</t>
  </si>
  <si>
    <t>386</t>
  </si>
  <si>
    <t>12/11/2013</t>
  </si>
  <si>
    <t>FATT. N. 386</t>
  </si>
  <si>
    <t>PUBBLILINE S.R.L.</t>
  </si>
  <si>
    <t>01445940099</t>
  </si>
  <si>
    <t>28/09/2014</t>
  </si>
  <si>
    <t>372</t>
  </si>
  <si>
    <t>fatt. n. 372</t>
  </si>
  <si>
    <t>Z071050AB7</t>
  </si>
  <si>
    <t>BOTTA CARTOLIBRERIA S.N.C.</t>
  </si>
  <si>
    <t>00360710099</t>
  </si>
  <si>
    <t>3202/01042</t>
  </si>
  <si>
    <t>14/11/2013</t>
  </si>
  <si>
    <t>FATT. N. 3202/010042</t>
  </si>
  <si>
    <t>Z301050905</t>
  </si>
  <si>
    <t>IPERCOOP  COOP LIGURIA  SOC. COOPERATIVA DI CONSUMO</t>
  </si>
  <si>
    <t>00103220091</t>
  </si>
  <si>
    <t>3/2673</t>
  </si>
  <si>
    <t>FATT. N. 3/2673</t>
  </si>
  <si>
    <t>01/10/2014</t>
  </si>
  <si>
    <t>3/234</t>
  </si>
  <si>
    <t>FATT. N. 3/234</t>
  </si>
  <si>
    <t>3/220</t>
  </si>
  <si>
    <t>FATT. N. 3/220</t>
  </si>
  <si>
    <t>ZD50F77988</t>
  </si>
  <si>
    <t>3710</t>
  </si>
  <si>
    <t>07/12/2013</t>
  </si>
  <si>
    <t>REVISIONE</t>
  </si>
  <si>
    <t>ZD41072B39</t>
  </si>
  <si>
    <t>19/08/2014</t>
  </si>
  <si>
    <t>27/01/2014</t>
  </si>
  <si>
    <t>FATT. N. 33</t>
  </si>
  <si>
    <t>Z5C0F534D6</t>
  </si>
  <si>
    <t>ZUNINO HI- FI</t>
  </si>
  <si>
    <t>52</t>
  </si>
  <si>
    <t>FATT. N.  52</t>
  </si>
  <si>
    <t>1402</t>
  </si>
  <si>
    <t>20/03/2013</t>
  </si>
  <si>
    <t>FATTURA N. 1402</t>
  </si>
  <si>
    <t>Z930D72541</t>
  </si>
  <si>
    <t>CELCOMMERCIALE SRL</t>
  </si>
  <si>
    <t>01913750681</t>
  </si>
  <si>
    <t>03/10/2014</t>
  </si>
  <si>
    <t>2598</t>
  </si>
  <si>
    <t>05/06/2014</t>
  </si>
  <si>
    <t>FATT. N. 2598</t>
  </si>
  <si>
    <t>13/01/2014</t>
  </si>
  <si>
    <t>Z730FEB5B2</t>
  </si>
  <si>
    <t>2206</t>
  </si>
  <si>
    <t>15/07/2013</t>
  </si>
  <si>
    <t>S.F.E.L. SNC</t>
  </si>
  <si>
    <t>00163810047</t>
  </si>
  <si>
    <t>06/10/2014</t>
  </si>
  <si>
    <t>1038</t>
  </si>
  <si>
    <t>FATT. N. 1038</t>
  </si>
  <si>
    <t>1850</t>
  </si>
  <si>
    <t>FATT. N. 1850</t>
  </si>
  <si>
    <t>2012 ACC.</t>
  </si>
  <si>
    <t>ACC. FATT. 2012</t>
  </si>
  <si>
    <t>2012 SALDO</t>
  </si>
  <si>
    <t>SALDO FATT. N. 2012</t>
  </si>
  <si>
    <t>ZF90FEA4DE</t>
  </si>
  <si>
    <t>S.F.E.L. SERVIZI E FORNITURE PER ENTI LOCALI SNC</t>
  </si>
  <si>
    <t>2510</t>
  </si>
  <si>
    <t>SALDO FATT. N. 2510</t>
  </si>
  <si>
    <t>2929</t>
  </si>
  <si>
    <t>29/10/2013</t>
  </si>
  <si>
    <t>FATT. N. 2929</t>
  </si>
  <si>
    <t>18/08/2014</t>
  </si>
  <si>
    <t>100/G/1516879</t>
  </si>
  <si>
    <t>18/04/2014</t>
  </si>
  <si>
    <t>FATT. N. 100/G/1516879</t>
  </si>
  <si>
    <t>17/10/2014</t>
  </si>
  <si>
    <t>100/G/2237291</t>
  </si>
  <si>
    <t>FATT. N. 100/G/2237291</t>
  </si>
  <si>
    <t>7X03024957</t>
  </si>
  <si>
    <t>14/07/2014</t>
  </si>
  <si>
    <t>FATT. N. 7X03024957</t>
  </si>
  <si>
    <t>18/10/2014</t>
  </si>
  <si>
    <t>22/08/2014</t>
  </si>
  <si>
    <t>2507188796</t>
  </si>
  <si>
    <t>fatt. n. 2507188796</t>
  </si>
  <si>
    <t>ZB80F771B7</t>
  </si>
  <si>
    <t>21/10/2014</t>
  </si>
  <si>
    <t>2507188794</t>
  </si>
  <si>
    <t>fatt. n. 2507188794</t>
  </si>
  <si>
    <t>2507188795</t>
  </si>
  <si>
    <t>fatt. n. 2507188795</t>
  </si>
  <si>
    <t>2504740758</t>
  </si>
  <si>
    <t>08/02/2014</t>
  </si>
  <si>
    <t>FATTURE GENN. FEBBR. MARZO 2014</t>
  </si>
  <si>
    <t>2510799423</t>
  </si>
  <si>
    <t>09/03/2014</t>
  </si>
  <si>
    <t>FATTURA  FEBBR.  2014</t>
  </si>
  <si>
    <t>08/08/2014</t>
  </si>
  <si>
    <t>2513428458</t>
  </si>
  <si>
    <t>05/04/2014</t>
  </si>
  <si>
    <t>FATTURA  MARZO 2014</t>
  </si>
  <si>
    <t>2504892081</t>
  </si>
  <si>
    <t>FATT. N. 2504892081</t>
  </si>
  <si>
    <t>2504740740</t>
  </si>
  <si>
    <t>FATTURE NOVEMBRE 2013- GENNAIO 2014</t>
  </si>
  <si>
    <t>2504740739</t>
  </si>
  <si>
    <t>FATTURE POMPE NOV. 13- GENN. 2014</t>
  </si>
  <si>
    <t>2446502120</t>
  </si>
  <si>
    <t>2506450096</t>
  </si>
  <si>
    <t>11/02/2014</t>
  </si>
  <si>
    <t>2504740734</t>
  </si>
  <si>
    <t>2504740733</t>
  </si>
  <si>
    <t>2504740737</t>
  </si>
  <si>
    <t>Autorizz. spesa 3° trim. 2013</t>
  </si>
  <si>
    <t>2504740741</t>
  </si>
  <si>
    <t>2504740743</t>
  </si>
  <si>
    <t>2504740736</t>
  </si>
  <si>
    <t>2504740735</t>
  </si>
  <si>
    <t>FATT. N. 2504740735</t>
  </si>
  <si>
    <t>2504740744</t>
  </si>
  <si>
    <t>FATT. N. 2504740744</t>
  </si>
  <si>
    <t>2504165865</t>
  </si>
  <si>
    <t>FATT. N. 2504165865</t>
  </si>
  <si>
    <t>2504237891</t>
  </si>
  <si>
    <t>FATT. N. 2504237891</t>
  </si>
  <si>
    <t>FATT. N. 2507092909</t>
  </si>
  <si>
    <t>SPESE 4° TRIM. 2013</t>
  </si>
  <si>
    <t>2506845794</t>
  </si>
  <si>
    <t>2506845793 ACC.</t>
  </si>
  <si>
    <t>2506845793</t>
  </si>
  <si>
    <t>FATTURE DIC. 2013- GENNAIO 2014</t>
  </si>
  <si>
    <t>2506845796</t>
  </si>
  <si>
    <t>2506845797</t>
  </si>
  <si>
    <t>2506845798</t>
  </si>
  <si>
    <t>2507077927</t>
  </si>
  <si>
    <t>2507077928</t>
  </si>
  <si>
    <t>2507077930</t>
  </si>
  <si>
    <t>2507077934</t>
  </si>
  <si>
    <t>2507077935</t>
  </si>
  <si>
    <t>2507077936</t>
  </si>
  <si>
    <t>2504740738</t>
  </si>
  <si>
    <t>2508810722</t>
  </si>
  <si>
    <t>17/02/2014</t>
  </si>
  <si>
    <t>2503755376</t>
  </si>
  <si>
    <t>14/01/2014</t>
  </si>
  <si>
    <t>2511874604 ACC.</t>
  </si>
  <si>
    <t>ACC. FATT. N. 2511874604</t>
  </si>
  <si>
    <t>24/10/2014</t>
  </si>
  <si>
    <t>2511874604  SALDO</t>
  </si>
  <si>
    <t>SALDO FATT. N. 2511874604</t>
  </si>
  <si>
    <t>2511874602</t>
  </si>
  <si>
    <t>FATT. N. 2511874602</t>
  </si>
  <si>
    <t>2511874603 ACC. 1</t>
  </si>
  <si>
    <t>FATT. N. 2511874603 ACC.</t>
  </si>
  <si>
    <t>2511874603 ACC. 2°</t>
  </si>
  <si>
    <t>FATT. N. 2511874603 ACC. 2°</t>
  </si>
  <si>
    <t>2511874603 SALDO</t>
  </si>
  <si>
    <t>SALDO FATT.N. 2511874603</t>
  </si>
  <si>
    <t>25/10/2014</t>
  </si>
  <si>
    <t>27/08/2014</t>
  </si>
  <si>
    <t>2510758739</t>
  </si>
  <si>
    <t>26/10/2014</t>
  </si>
  <si>
    <t>2510758730</t>
  </si>
  <si>
    <t>2510758732</t>
  </si>
  <si>
    <t>2510758736 ACC.</t>
  </si>
  <si>
    <t>2510758736 SALDO</t>
  </si>
  <si>
    <t>SALDO FATT. N. 2510758736</t>
  </si>
  <si>
    <t>2510758738</t>
  </si>
  <si>
    <t>SPESE ENERG.ELETT.</t>
  </si>
  <si>
    <t>Z930FD74E2</t>
  </si>
  <si>
    <t>2510758737</t>
  </si>
  <si>
    <t>2510758735</t>
  </si>
  <si>
    <t>FATTURE FEBBRAIO 2014 POMPE</t>
  </si>
  <si>
    <t>2510758734</t>
  </si>
  <si>
    <t>2510758729</t>
  </si>
  <si>
    <t>2510758727</t>
  </si>
  <si>
    <t>2510758728</t>
  </si>
  <si>
    <t>2510758726</t>
  </si>
  <si>
    <t>FATT. N. 2510758726</t>
  </si>
  <si>
    <t>2509365449</t>
  </si>
  <si>
    <t>FATTURE FEBBRAIO 2014</t>
  </si>
  <si>
    <t>2509365451</t>
  </si>
  <si>
    <t>2509365452</t>
  </si>
  <si>
    <t>2509365455</t>
  </si>
  <si>
    <t>2509365456</t>
  </si>
  <si>
    <t>2509775041</t>
  </si>
  <si>
    <t>2509775042</t>
  </si>
  <si>
    <t>2509775043</t>
  </si>
  <si>
    <t>2509775045</t>
  </si>
  <si>
    <t>2509775044</t>
  </si>
  <si>
    <t>2510449744</t>
  </si>
  <si>
    <t>2510758731 ACC.</t>
  </si>
  <si>
    <t>2510758731</t>
  </si>
  <si>
    <t>28/08/2014</t>
  </si>
  <si>
    <t>2513324598</t>
  </si>
  <si>
    <t>FATTURE MARZO 2014</t>
  </si>
  <si>
    <t>27/10/2014</t>
  </si>
  <si>
    <t>2513428438</t>
  </si>
  <si>
    <t>FATT. N. 2513428438</t>
  </si>
  <si>
    <t>2513428439</t>
  </si>
  <si>
    <t>2513428443</t>
  </si>
  <si>
    <t>2513428445</t>
  </si>
  <si>
    <t>2513428446</t>
  </si>
  <si>
    <t>2513428437</t>
  </si>
  <si>
    <t>2513428442</t>
  </si>
  <si>
    <t>FATTURE MARZO 2014 POMPE</t>
  </si>
  <si>
    <t>2513681799</t>
  </si>
  <si>
    <t>FATTURE MARZO 2014- NOTE CREDITO</t>
  </si>
  <si>
    <t>03/09/2014</t>
  </si>
  <si>
    <t>7</t>
  </si>
  <si>
    <t>Z1C0D7CA41</t>
  </si>
  <si>
    <t>DOTT.SSA GEOL. MONICA GARELLO</t>
  </si>
  <si>
    <t>02/11/2014</t>
  </si>
  <si>
    <t>53</t>
  </si>
  <si>
    <t>fatt. n. 53</t>
  </si>
  <si>
    <t>ZB10F185FC</t>
  </si>
  <si>
    <t>09/09/2014</t>
  </si>
  <si>
    <t>01/12/2014</t>
  </si>
  <si>
    <t>2847</t>
  </si>
  <si>
    <t>30/06/2014</t>
  </si>
  <si>
    <t>fatt. n. 2847</t>
  </si>
  <si>
    <t>04/10/2014</t>
  </si>
  <si>
    <t>06/05/2013</t>
  </si>
  <si>
    <t>fatt. n. 51</t>
  </si>
  <si>
    <t>NUOVA ESSECIAUTO SNC</t>
  </si>
  <si>
    <t>02/12/2014</t>
  </si>
  <si>
    <t>2332</t>
  </si>
  <si>
    <t>fatt. n. 2332</t>
  </si>
  <si>
    <t>31/07/2014</t>
  </si>
  <si>
    <t>26/11/2014</t>
  </si>
  <si>
    <t>03/12/2014</t>
  </si>
  <si>
    <t>2673</t>
  </si>
  <si>
    <t>fatt. n. 2673</t>
  </si>
  <si>
    <t>178</t>
  </si>
  <si>
    <t>fatt. n. 178</t>
  </si>
  <si>
    <t>ZE30F27FC1</t>
  </si>
  <si>
    <t>ELCA S.N.C.</t>
  </si>
  <si>
    <t>00795270099</t>
  </si>
  <si>
    <t>1964</t>
  </si>
  <si>
    <t>fatt.ra n.ro 1964</t>
  </si>
  <si>
    <t>2450</t>
  </si>
  <si>
    <t>fatt.ra n. 2450</t>
  </si>
  <si>
    <t>2451</t>
  </si>
  <si>
    <t>fatt.ra n. 2451</t>
  </si>
  <si>
    <t>429</t>
  </si>
  <si>
    <t>fatt. n. 429</t>
  </si>
  <si>
    <t>522</t>
  </si>
  <si>
    <t>fatt. n. 522</t>
  </si>
  <si>
    <t>248/CN3 ACC.</t>
  </si>
  <si>
    <t>SPESE GEST. SITO E COLLEG. TELEMATICI</t>
  </si>
  <si>
    <t>KELYAN SRL</t>
  </si>
  <si>
    <t>248/CN3 SALDO</t>
  </si>
  <si>
    <t>FATT. N. 248/CN3 SALDO</t>
  </si>
  <si>
    <t>31027</t>
  </si>
  <si>
    <t>21/08/2013</t>
  </si>
  <si>
    <t>FATT. N. 31027</t>
  </si>
  <si>
    <t>ZB8110909C</t>
  </si>
  <si>
    <t>CASA EDITRICE  SPAGGIARI S.P.A.</t>
  </si>
  <si>
    <t>00150470342</t>
  </si>
  <si>
    <t>29/10/2014</t>
  </si>
  <si>
    <t>140002582/2931</t>
  </si>
  <si>
    <t>fatt. n. 140002582/2931</t>
  </si>
  <si>
    <t>Z070FEB6FB</t>
  </si>
  <si>
    <t>05/12/2014</t>
  </si>
  <si>
    <t>140005556/2931</t>
  </si>
  <si>
    <t>fatt. n. 140005556/2931</t>
  </si>
  <si>
    <t>174</t>
  </si>
  <si>
    <t>27/04/2013</t>
  </si>
  <si>
    <t>FATT. N. 174</t>
  </si>
  <si>
    <t>Z3A1114173</t>
  </si>
  <si>
    <t>146</t>
  </si>
  <si>
    <t>FATT. 146</t>
  </si>
  <si>
    <t>165</t>
  </si>
  <si>
    <t>17/04/2013</t>
  </si>
  <si>
    <t>FATT. N. 165</t>
  </si>
  <si>
    <t>07/10/2014</t>
  </si>
  <si>
    <t>2000539573</t>
  </si>
  <si>
    <t>FATT. N. 2000539573</t>
  </si>
  <si>
    <t>06/12/2014</t>
  </si>
  <si>
    <t>2000539570</t>
  </si>
  <si>
    <t>FATT. N. 2000539570</t>
  </si>
  <si>
    <t>2000547949</t>
  </si>
  <si>
    <t>FATT. N. 2000547949</t>
  </si>
  <si>
    <t>2000547951</t>
  </si>
  <si>
    <t>FATT. N. 2000547951</t>
  </si>
  <si>
    <t>15/10/2014</t>
  </si>
  <si>
    <t>2515912710</t>
  </si>
  <si>
    <t>09/04/2014</t>
  </si>
  <si>
    <t>FATT. 2515912710</t>
  </si>
  <si>
    <t>14/12/2014</t>
  </si>
  <si>
    <t>2515912709</t>
  </si>
  <si>
    <t>fatt. n. 2515912709</t>
  </si>
  <si>
    <t>2515912708</t>
  </si>
  <si>
    <t>FATT. N. 2515912708</t>
  </si>
  <si>
    <t>2519052227-NOTA CREDITO</t>
  </si>
  <si>
    <t>REG. PROVV. N. 67 ACC. --FATT. N. 2519052227 - NOTA DI CREDITO.</t>
  </si>
  <si>
    <t>2519052223</t>
  </si>
  <si>
    <t>REG.PROVV. N. 67 ACC. 2°- FATT. APRILE 14</t>
  </si>
  <si>
    <t>2519052236</t>
  </si>
  <si>
    <t>2519052234</t>
  </si>
  <si>
    <t>REG.PROVV. N. 67 - ACC.3°-FATT. 2519052234</t>
  </si>
  <si>
    <t>2519052229</t>
  </si>
  <si>
    <t>REG.PROVV. N.67 -4° ACC.-FATT. N. 2519052229</t>
  </si>
  <si>
    <t>2519052235</t>
  </si>
  <si>
    <t>REG. PROVV. 5° ACC.-FATT. N. 2519052235</t>
  </si>
  <si>
    <t>2522055008-NOTE CREDITO</t>
  </si>
  <si>
    <t>REG.PROVV. N. 67 SALDO-FATT. 2522055008-NOTE CREDITO</t>
  </si>
  <si>
    <t>2521226495-NOTA CREDITO</t>
  </si>
  <si>
    <t>REG.PROVV. N. 71 ACC. 1° FATT. N. 2521226495- NOTA CREDITO</t>
  </si>
  <si>
    <t>2521226494</t>
  </si>
  <si>
    <t>REG.PROVV. N. 71 SALDO - FATT. 2521226494</t>
  </si>
  <si>
    <t>2524408216</t>
  </si>
  <si>
    <t>08/06/2014</t>
  </si>
  <si>
    <t>REG.PROVV. N. 91 ACC. ---FATT. 2524408216 MAGGIO 2014</t>
  </si>
  <si>
    <t>2524408215</t>
  </si>
  <si>
    <t>REG.PROVV. N. 91 ACC. ---FATT. 2524408215 MAGGIO 2014</t>
  </si>
  <si>
    <t>2524408214 ACC.</t>
  </si>
  <si>
    <t>REG.PROVV. N. 91 SALDO-FATT. 2524408214 ACC.</t>
  </si>
  <si>
    <t>2524408214</t>
  </si>
  <si>
    <t>REG.PROVV. N. 91 ACC.- FATT.2524408214 SALDO</t>
  </si>
  <si>
    <t>2523382889</t>
  </si>
  <si>
    <t>REG.PROVV. N.92ACC. -FATT. 2523382889</t>
  </si>
  <si>
    <t>2523668322</t>
  </si>
  <si>
    <t>REG.PROVV. N. 92 ACC. - FATT. N. 2523668322</t>
  </si>
  <si>
    <t>2523382887</t>
  </si>
  <si>
    <t>REG.PROVV. N. 92 ACC. - FATT. N. 2523382887</t>
  </si>
  <si>
    <t>2523382888</t>
  </si>
  <si>
    <t>REG.PROVV. N. 92 - ACC. -FATT. N. 2523382888</t>
  </si>
  <si>
    <t>2523382892</t>
  </si>
  <si>
    <t>REG.PROVV. N. 92 - ACC. -FATT. N. 2523382892</t>
  </si>
  <si>
    <t>2523382902</t>
  </si>
  <si>
    <t>REG.PROVV. N. 92-ACC. -FATT. N. 2523382902</t>
  </si>
  <si>
    <t>2523382893</t>
  </si>
  <si>
    <t>REG.PROVV. N. 92 ACC.--FATT. N. 2523382893</t>
  </si>
  <si>
    <t>2526078320</t>
  </si>
  <si>
    <t>REG.PROVV. N. 92 ACC.--FATT. N. 2526078320</t>
  </si>
  <si>
    <t>2523382894</t>
  </si>
  <si>
    <t>REG.PROVV. N. 92 ACC.--FATT. N.RO 2523382894</t>
  </si>
  <si>
    <t>2523382886 ACC.</t>
  </si>
  <si>
    <t>REG.PROVV. N. 92 ACC.- FATT. N. 2523382886</t>
  </si>
  <si>
    <t>2523382886 SALDO</t>
  </si>
  <si>
    <t>REG.PROVV. N. 92--FATT. N. 2523382886</t>
  </si>
  <si>
    <t>2526113834</t>
  </si>
  <si>
    <t>REG.PROVV. N. 92 -SALDO- 2526113834</t>
  </si>
  <si>
    <t>2526239302</t>
  </si>
  <si>
    <t>REG.PROVV. N. 92 -SALDO -FATT. 2526239302</t>
  </si>
  <si>
    <t>2526239301</t>
  </si>
  <si>
    <t>REG.PROVV. N. 92 -SALDO-FATT. N. 2526239301</t>
  </si>
  <si>
    <t>2526271541</t>
  </si>
  <si>
    <t>REG.PROVV. N. 92 -SALDO- FATT. N. 2526271541</t>
  </si>
  <si>
    <t>2526239303</t>
  </si>
  <si>
    <t>REG.PROVV. N. 92 -SALDO- FATT. N. 2526239303</t>
  </si>
  <si>
    <t>2526485499</t>
  </si>
  <si>
    <t>REG.PROVV. N. 92 -SALDO- 2526485499</t>
  </si>
  <si>
    <t>2526485502</t>
  </si>
  <si>
    <t>REG.PROVV. N. 92 -SALDO- FATT. N. 2526485502</t>
  </si>
  <si>
    <t>2526485500</t>
  </si>
  <si>
    <t>REG.PROVV. N. 92 -SALDO- FATT. N. 2526485500</t>
  </si>
  <si>
    <t>2523873143</t>
  </si>
  <si>
    <t>REG.PROVV. N. 92 -SALDO- 2523873143</t>
  </si>
  <si>
    <t>2523873142</t>
  </si>
  <si>
    <t>REG.PROVV. N. 92 -SALDO- FATT. N. 2523873142</t>
  </si>
  <si>
    <t>2522837462</t>
  </si>
  <si>
    <t>29/05/2014</t>
  </si>
  <si>
    <t>REG.PROVV. N. 92 -SALDO- FATT. N. 2522837462</t>
  </si>
  <si>
    <t>2526239304</t>
  </si>
  <si>
    <t>REG.PROVV. N. 92 -SALDO-2526239304</t>
  </si>
  <si>
    <t>16/10/2014</t>
  </si>
  <si>
    <t>2523382891 ACC.</t>
  </si>
  <si>
    <t>FATT. N. 2523382891 ACC.</t>
  </si>
  <si>
    <t>Z551144C5B</t>
  </si>
  <si>
    <t>2523382891 SALDO</t>
  </si>
  <si>
    <t>FATT. N. 2523382891 SALDO</t>
  </si>
  <si>
    <t>2523382890</t>
  </si>
  <si>
    <t>FATT. N. 2523382890</t>
  </si>
  <si>
    <t>2523382884</t>
  </si>
  <si>
    <t>FATT. N. 2523382884</t>
  </si>
  <si>
    <t>2523382885</t>
  </si>
  <si>
    <t>FATT.N. 2523382885</t>
  </si>
  <si>
    <t>2523382883</t>
  </si>
  <si>
    <t>FATT. N. 2523382883</t>
  </si>
  <si>
    <t>2525338507</t>
  </si>
  <si>
    <t>09/06/2014</t>
  </si>
  <si>
    <t>FATT. N. 2525338507</t>
  </si>
  <si>
    <t>22/10/2014</t>
  </si>
  <si>
    <t>2531579061</t>
  </si>
  <si>
    <t>fatture giugno 2014</t>
  </si>
  <si>
    <t>21/12/2014</t>
  </si>
  <si>
    <t>2531579057</t>
  </si>
  <si>
    <t>2531579063 ACC.</t>
  </si>
  <si>
    <t>FATT. N. 2531579063 ACC.</t>
  </si>
  <si>
    <t>2531539001</t>
  </si>
  <si>
    <t>FATT. N. 2531539001</t>
  </si>
  <si>
    <t>2531579063 SALDO</t>
  </si>
  <si>
    <t>fatt. n. 2531579063 saldo</t>
  </si>
  <si>
    <t>2531579080</t>
  </si>
  <si>
    <t>FATT. N. 2531579080</t>
  </si>
  <si>
    <t>2531579062</t>
  </si>
  <si>
    <t>FATT. N. 2531579062</t>
  </si>
  <si>
    <t>2531579055</t>
  </si>
  <si>
    <t>FATT. N. 2531579055</t>
  </si>
  <si>
    <t>2531579064</t>
  </si>
  <si>
    <t>FATT. N. 2531579064</t>
  </si>
  <si>
    <t>2531579056</t>
  </si>
  <si>
    <t>FATT. N. 2531579056</t>
  </si>
  <si>
    <t>2531579051</t>
  </si>
  <si>
    <t>FATT. N. 2531579051</t>
  </si>
  <si>
    <t>2531579058</t>
  </si>
  <si>
    <t>FATT. N. 2531579058</t>
  </si>
  <si>
    <t>2531579065</t>
  </si>
  <si>
    <t>FATT. N. 2531579065</t>
  </si>
  <si>
    <t>2531579052</t>
  </si>
  <si>
    <t>FATT. N. 2531579052</t>
  </si>
  <si>
    <t>2531579053</t>
  </si>
  <si>
    <t>FATT. N. 2531579053</t>
  </si>
  <si>
    <t>2531579054</t>
  </si>
  <si>
    <t>FATT. N. 2531579054</t>
  </si>
  <si>
    <t>2531579060 ACC.</t>
  </si>
  <si>
    <t>FATT. N. 2531579060 ACC.</t>
  </si>
  <si>
    <t>2531579060 ACC. 2°</t>
  </si>
  <si>
    <t>FATT. N. 2531579060 ACC. 2°</t>
  </si>
  <si>
    <t>2531579060 SALDO</t>
  </si>
  <si>
    <t>FATT. N. 2531579060 SALDO</t>
  </si>
  <si>
    <t>2531579059</t>
  </si>
  <si>
    <t>FATT. N. 2531579059</t>
  </si>
  <si>
    <t>2531539006</t>
  </si>
  <si>
    <t>fatt. n. 2531539006</t>
  </si>
  <si>
    <t>23/12/2014</t>
  </si>
  <si>
    <t>2531539005</t>
  </si>
  <si>
    <t>fatt. n. 2531539005</t>
  </si>
  <si>
    <t>2531539004</t>
  </si>
  <si>
    <t>fatt. n 2531539004</t>
  </si>
  <si>
    <t>2531539003</t>
  </si>
  <si>
    <t>fatt. n. 2531539003</t>
  </si>
  <si>
    <t>2531539002</t>
  </si>
  <si>
    <t>fatt. n. 2531539002</t>
  </si>
  <si>
    <t>2531539000</t>
  </si>
  <si>
    <t>fatt. n. 2531539000</t>
  </si>
  <si>
    <t>2531538999</t>
  </si>
  <si>
    <t>fatt. n. 2531538999</t>
  </si>
  <si>
    <t>2531538998</t>
  </si>
  <si>
    <t>fatt. n. 2531538998</t>
  </si>
  <si>
    <t>2531538997</t>
  </si>
  <si>
    <t>fatt. n. 2531538997</t>
  </si>
  <si>
    <t>2531605864</t>
  </si>
  <si>
    <t>fatt. n. 2531605864</t>
  </si>
  <si>
    <t>2531617021</t>
  </si>
  <si>
    <t>fatt. n. 2531617021</t>
  </si>
  <si>
    <t>2531617020</t>
  </si>
  <si>
    <t>fatt. n. 2531617020</t>
  </si>
  <si>
    <t>2531617019</t>
  </si>
  <si>
    <t>fatt. n. 2531617019</t>
  </si>
  <si>
    <t>2531617018</t>
  </si>
  <si>
    <t>fatt. n. 2531617018</t>
  </si>
  <si>
    <t>2531617017</t>
  </si>
  <si>
    <t>fatt. n. 2531617017</t>
  </si>
  <si>
    <t>2531949135</t>
  </si>
  <si>
    <t>25/07/2014</t>
  </si>
  <si>
    <t>fatt. n. 2531949135</t>
  </si>
  <si>
    <t>2531938991</t>
  </si>
  <si>
    <t>fatt. n. 2531938991</t>
  </si>
  <si>
    <t>2531938990</t>
  </si>
  <si>
    <t>fatt. n. 2531938990</t>
  </si>
  <si>
    <t>2531938989</t>
  </si>
  <si>
    <t>fatt. n.2531938989</t>
  </si>
  <si>
    <t>2531596701</t>
  </si>
  <si>
    <t>FATT. N. 2531596701</t>
  </si>
  <si>
    <t>2531596702</t>
  </si>
  <si>
    <t>FATT. N. 2531596702</t>
  </si>
  <si>
    <t>2531596703</t>
  </si>
  <si>
    <t>FATT. N. 2531596703</t>
  </si>
  <si>
    <t>28/10/2014</t>
  </si>
  <si>
    <t>99</t>
  </si>
  <si>
    <t>FATT. N. 99</t>
  </si>
  <si>
    <t>Z400FEB7A3</t>
  </si>
  <si>
    <t>GESINT S.R.L.</t>
  </si>
  <si>
    <t>06711271004</t>
  </si>
  <si>
    <t>27/12/2014</t>
  </si>
  <si>
    <t>1549</t>
  </si>
  <si>
    <t>FATT. N. 1549</t>
  </si>
  <si>
    <t>15</t>
  </si>
  <si>
    <t>fatt. n. 15</t>
  </si>
  <si>
    <t>Z6C12040B7</t>
  </si>
  <si>
    <t>DITTA DIEMME S.N.C.</t>
  </si>
  <si>
    <t>13/11/2014</t>
  </si>
  <si>
    <t>11/12/2014</t>
  </si>
  <si>
    <t>25/01/2015</t>
  </si>
  <si>
    <t>7X04035987</t>
  </si>
  <si>
    <t>12/09/2014</t>
  </si>
  <si>
    <t>fatt. n. 7X04035987</t>
  </si>
  <si>
    <t>100/MM/28933</t>
  </si>
  <si>
    <t>FATT. N. 100/MM/28933</t>
  </si>
  <si>
    <t>Z9C0F776EA</t>
  </si>
  <si>
    <t>14/14 ACC.</t>
  </si>
  <si>
    <t>02/04/2014</t>
  </si>
  <si>
    <t>FATT. N. 14/14  -ACCONTO</t>
  </si>
  <si>
    <t>Z070F3C3D2</t>
  </si>
  <si>
    <t>FOSSARELLO SERGIO</t>
  </si>
  <si>
    <t>14/14 SALDO</t>
  </si>
  <si>
    <t>SALDOO FATT. 14/14</t>
  </si>
  <si>
    <t>172</t>
  </si>
  <si>
    <t>FATT. 172</t>
  </si>
  <si>
    <t>Z020FEA301</t>
  </si>
  <si>
    <t>LOGICA S.r.l.</t>
  </si>
  <si>
    <t>01174180099</t>
  </si>
  <si>
    <t>30/01/2015</t>
  </si>
  <si>
    <t>3/1064 ACC.</t>
  </si>
  <si>
    <t>FATT. N. 3/1064 ACC.</t>
  </si>
  <si>
    <t>31/01/2015</t>
  </si>
  <si>
    <t>3/1064 SALDO</t>
  </si>
  <si>
    <t>FATT. N. 3/1064 SALDO</t>
  </si>
  <si>
    <t>Z320FEA528</t>
  </si>
  <si>
    <t>3/1934</t>
  </si>
  <si>
    <t>30/09/2014</t>
  </si>
  <si>
    <t>FATT. N. 3/1934</t>
  </si>
  <si>
    <t>04/12/2014</t>
  </si>
  <si>
    <t>08/01/2014</t>
  </si>
  <si>
    <t>fatt. n. 2</t>
  </si>
  <si>
    <t>Z8211F2372</t>
  </si>
  <si>
    <t>NUOVA ESSECIAUTO  DI SCHIAVI EMILIANO &amp; C. SNC</t>
  </si>
  <si>
    <t>27/11/2014</t>
  </si>
  <si>
    <t>02/02/2015</t>
  </si>
  <si>
    <t>8</t>
  </si>
  <si>
    <t>fatt. n.  8</t>
  </si>
  <si>
    <t>227</t>
  </si>
  <si>
    <t>29/09/2014</t>
  </si>
  <si>
    <t>FATT. N. 227</t>
  </si>
  <si>
    <t>ZE810EAC73</t>
  </si>
  <si>
    <t>147</t>
  </si>
  <si>
    <t>FATT.  N. 147</t>
  </si>
  <si>
    <t>Z650F85949</t>
  </si>
  <si>
    <t>3287 ACC.</t>
  </si>
  <si>
    <t>FATT. N. 3287 ACC.</t>
  </si>
  <si>
    <t>3287 SALDO</t>
  </si>
  <si>
    <t>FATT. N. 3287 SALDO</t>
  </si>
  <si>
    <t>3832</t>
  </si>
  <si>
    <t>31/08/2014</t>
  </si>
  <si>
    <t>FATT. N. 3832</t>
  </si>
  <si>
    <t>4233</t>
  </si>
  <si>
    <t>FATT. N. 4233</t>
  </si>
  <si>
    <t>4922</t>
  </si>
  <si>
    <t>31/10/2014</t>
  </si>
  <si>
    <t>FATT. N. 4922</t>
  </si>
  <si>
    <t>127</t>
  </si>
  <si>
    <t>09/10/2014</t>
  </si>
  <si>
    <t>FATT. N. 127</t>
  </si>
  <si>
    <t>ZD01111F5D</t>
  </si>
  <si>
    <t>2590</t>
  </si>
  <si>
    <t>FATT. N. 2590</t>
  </si>
  <si>
    <t>615</t>
  </si>
  <si>
    <t>FATT. N. 615</t>
  </si>
  <si>
    <t>713</t>
  </si>
  <si>
    <t>FATT. N. 713</t>
  </si>
  <si>
    <t>804</t>
  </si>
  <si>
    <t>FATT. N. 804</t>
  </si>
  <si>
    <t>903 saldo</t>
  </si>
  <si>
    <t>FATT. N. 903 saldo</t>
  </si>
  <si>
    <t>56878599B9</t>
  </si>
  <si>
    <t>162</t>
  </si>
  <si>
    <t>FATT. N. 162</t>
  </si>
  <si>
    <t>412</t>
  </si>
  <si>
    <t>FATT. N. 412</t>
  </si>
  <si>
    <t>903 acc.</t>
  </si>
  <si>
    <t>fatt. n. 903 acc.</t>
  </si>
  <si>
    <t>03/02/2015</t>
  </si>
  <si>
    <t>131</t>
  </si>
  <si>
    <t>21/05/2014</t>
  </si>
  <si>
    <t>FATT. N. 131</t>
  </si>
  <si>
    <t>Z070F6A136</t>
  </si>
  <si>
    <t>16A ACC,</t>
  </si>
  <si>
    <t>04/11/2014</t>
  </si>
  <si>
    <t>FATT. N. 16A ACC.</t>
  </si>
  <si>
    <t>Z9E0C8E2FE</t>
  </si>
  <si>
    <t>VENTURINO MASSIMO</t>
  </si>
  <si>
    <t>00628460099</t>
  </si>
  <si>
    <t>VNTMSM62H19I480Z</t>
  </si>
  <si>
    <t>16A SALDO</t>
  </si>
  <si>
    <t>FATT. N. 16A SALDO</t>
  </si>
  <si>
    <t>239</t>
  </si>
  <si>
    <t>FATT. N. 239</t>
  </si>
  <si>
    <t>Z3A0FEA073</t>
  </si>
  <si>
    <t>OK UFFICIO ARREDAMENTO S.R.L.</t>
  </si>
  <si>
    <t>01078930094</t>
  </si>
  <si>
    <t>241 ACC. 1°</t>
  </si>
  <si>
    <t>FATT. N. 241 ACC. 1°</t>
  </si>
  <si>
    <t>241 ACC. 2°</t>
  </si>
  <si>
    <t>FATT. N. 241 ACC. 2°</t>
  </si>
  <si>
    <t>OK UFFICIO CANCELLERIA S.A.S. DI VIOLA MARCO E WALTER</t>
  </si>
  <si>
    <t>01283320099</t>
  </si>
  <si>
    <t>241 SALDO</t>
  </si>
  <si>
    <t>FATT. N. 241 SALDO</t>
  </si>
  <si>
    <t>ZCE101CA02</t>
  </si>
  <si>
    <t>282</t>
  </si>
  <si>
    <t>FATT. N.  282</t>
  </si>
  <si>
    <t>17 A</t>
  </si>
  <si>
    <t>fatt. n. 17A</t>
  </si>
  <si>
    <t>ZEB0F9BC0E</t>
  </si>
  <si>
    <t>2308 acc.</t>
  </si>
  <si>
    <t>fatt. n. 2308 acc.</t>
  </si>
  <si>
    <t>Z020FEA206</t>
  </si>
  <si>
    <t>31/12/2014</t>
  </si>
  <si>
    <t>04/02/2015</t>
  </si>
  <si>
    <t>2308 saldo</t>
  </si>
  <si>
    <t>fatt. n. 2308 saldo</t>
  </si>
  <si>
    <t>2600</t>
  </si>
  <si>
    <t>fatt. n. 2600</t>
  </si>
  <si>
    <t>145</t>
  </si>
  <si>
    <t>fatt. n. 145</t>
  </si>
  <si>
    <t>173 acc.</t>
  </si>
  <si>
    <t>fatt. n. 173 acc.</t>
  </si>
  <si>
    <t>173 SALDO</t>
  </si>
  <si>
    <t>FATT. N. 173 SALDO</t>
  </si>
  <si>
    <t>1898</t>
  </si>
  <si>
    <t>FATT. N. 1898</t>
  </si>
  <si>
    <t>198 ACC.</t>
  </si>
  <si>
    <t>FATT. N. 198 ACC.</t>
  </si>
  <si>
    <t>08/02/2015</t>
  </si>
  <si>
    <t>1625</t>
  </si>
  <si>
    <t>FATTURA  N.RO 1625</t>
  </si>
  <si>
    <t>09/12/2014</t>
  </si>
  <si>
    <t>30</t>
  </si>
  <si>
    <t>FATT. N. 30</t>
  </si>
  <si>
    <t>163</t>
  </si>
  <si>
    <t>FATT. N. 163</t>
  </si>
  <si>
    <t>03/01/2014</t>
  </si>
  <si>
    <t>Z1C1223F8C</t>
  </si>
  <si>
    <t>LITOGRAFIA E TIPOGRAFIA GAMBERA</t>
  </si>
  <si>
    <t>01186140099</t>
  </si>
  <si>
    <t>12/12/2014</t>
  </si>
  <si>
    <t>383</t>
  </si>
  <si>
    <t>FATT. N. 383</t>
  </si>
  <si>
    <t>384</t>
  </si>
  <si>
    <t>FATT. N. 384</t>
  </si>
  <si>
    <t>70</t>
  </si>
  <si>
    <t>FATT. N. 70</t>
  </si>
  <si>
    <t>128</t>
  </si>
  <si>
    <t>FATT. N. 128</t>
  </si>
  <si>
    <t>164</t>
  </si>
  <si>
    <t>FATT. N. 164</t>
  </si>
  <si>
    <t>199 ACC.</t>
  </si>
  <si>
    <t>FATT. N. 199 ACC.</t>
  </si>
  <si>
    <t>199 SALDO</t>
  </si>
  <si>
    <t>FATT. N. 199 SALDO</t>
  </si>
  <si>
    <t>Z9F0F77E96</t>
  </si>
  <si>
    <t>252</t>
  </si>
  <si>
    <t>24/07/2014</t>
  </si>
  <si>
    <t>FATT. N. 252</t>
  </si>
  <si>
    <t>338</t>
  </si>
  <si>
    <t>15/09/2014</t>
  </si>
  <si>
    <t>FATT. N. 338</t>
  </si>
  <si>
    <t>350</t>
  </si>
  <si>
    <t>FATT. N. 350</t>
  </si>
  <si>
    <t>27 ACC.</t>
  </si>
  <si>
    <t>FATT. N. 27 ACC.</t>
  </si>
  <si>
    <t>71 ACC.</t>
  </si>
  <si>
    <t>FATT. N. 71 ACC.</t>
  </si>
  <si>
    <t>129</t>
  </si>
  <si>
    <t>FATT. N. 129</t>
  </si>
  <si>
    <t>Z530F77DB6</t>
  </si>
  <si>
    <t>165 ACC.</t>
  </si>
  <si>
    <t>FATT. N. 165 ACC.</t>
  </si>
  <si>
    <t>200 ACC.</t>
  </si>
  <si>
    <t>FATT. N. 200 ACC.</t>
  </si>
  <si>
    <t>251 ACC.</t>
  </si>
  <si>
    <t>FATT. N. 251 ACC.</t>
  </si>
  <si>
    <t>387</t>
  </si>
  <si>
    <t>FATT. N. 387</t>
  </si>
  <si>
    <t>27 SALDO</t>
  </si>
  <si>
    <t>FATT. N. 27 SALDO</t>
  </si>
  <si>
    <t>ZD90F77E0C</t>
  </si>
  <si>
    <t>71 SALDO</t>
  </si>
  <si>
    <t>FATT. N. 71 SALDO</t>
  </si>
  <si>
    <t>165 SALDO</t>
  </si>
  <si>
    <t>FATT. N. 165 SALDO</t>
  </si>
  <si>
    <t>200 SALDO</t>
  </si>
  <si>
    <t>FATT. N. 200 SALDO</t>
  </si>
  <si>
    <t>251 SALDO</t>
  </si>
  <si>
    <t>FATT. N. 251 SALDO</t>
  </si>
  <si>
    <t>211 ACC, 1°</t>
  </si>
  <si>
    <t>26/06/2014</t>
  </si>
  <si>
    <t>Z230F53A10</t>
  </si>
  <si>
    <t>MC COMMUNICATION SRL</t>
  </si>
  <si>
    <t>01508390091</t>
  </si>
  <si>
    <t>09/02/2015</t>
  </si>
  <si>
    <t>Z4A101C9BA</t>
  </si>
  <si>
    <t>MC COMMUNICATION S.R.L.</t>
  </si>
  <si>
    <t>211  ACC. 3°</t>
  </si>
  <si>
    <t>FATT. N. 211 ACC. 3°</t>
  </si>
  <si>
    <t>FATT. N. 211 SALDO</t>
  </si>
  <si>
    <t>212</t>
  </si>
  <si>
    <t>FATT. N. 212.</t>
  </si>
  <si>
    <t>ZC41058C18</t>
  </si>
  <si>
    <t>222</t>
  </si>
  <si>
    <t>04/07/2014</t>
  </si>
  <si>
    <t>FATT. N. 222</t>
  </si>
  <si>
    <t>221</t>
  </si>
  <si>
    <t>FATT. N. 221</t>
  </si>
  <si>
    <t>441</t>
  </si>
  <si>
    <t>FATT. N. 441</t>
  </si>
  <si>
    <t>CENTROSERVIZI S.R.L.</t>
  </si>
  <si>
    <t>00861910099</t>
  </si>
  <si>
    <t>V14085581</t>
  </si>
  <si>
    <t>FATT. N. V14085581</t>
  </si>
  <si>
    <t>Z1F1240846</t>
  </si>
  <si>
    <t>SEBACH  SRL UNIPERSONALE</t>
  </si>
  <si>
    <t>10/02/2015</t>
  </si>
  <si>
    <t>563</t>
  </si>
  <si>
    <t>FATT. N. 563</t>
  </si>
  <si>
    <t>ZB612408C6</t>
  </si>
  <si>
    <t>DITTA RA.MO.TER  SRL</t>
  </si>
  <si>
    <t>00952420040</t>
  </si>
  <si>
    <t>13/12/2014</t>
  </si>
  <si>
    <t>443</t>
  </si>
  <si>
    <t>01/07/2014</t>
  </si>
  <si>
    <t>fatt. n. 443</t>
  </si>
  <si>
    <t>Z0C1226B47</t>
  </si>
  <si>
    <t>11/02/2015</t>
  </si>
  <si>
    <t>675</t>
  </si>
  <si>
    <t>fatt. n. 675</t>
  </si>
  <si>
    <t>42</t>
  </si>
  <si>
    <t>11/11/2014</t>
  </si>
  <si>
    <t>fatt. n. 42</t>
  </si>
  <si>
    <t>Z241225F1E</t>
  </si>
  <si>
    <t>DITTA DIEMME DI MARCHESE DAVIDE &amp; C.  S.N.C.</t>
  </si>
  <si>
    <t>01365230091</t>
  </si>
  <si>
    <t>13/02/2015</t>
  </si>
  <si>
    <t>5964939</t>
  </si>
  <si>
    <t>fatt. n. 5964939</t>
  </si>
  <si>
    <t>ZA41225A66</t>
  </si>
  <si>
    <t>2126994</t>
  </si>
  <si>
    <t>fatt. n. 2126994</t>
  </si>
  <si>
    <t>5962935</t>
  </si>
  <si>
    <t>fatt. n. 5962935</t>
  </si>
  <si>
    <t>5956041</t>
  </si>
  <si>
    <t>fatt. n. 5956041</t>
  </si>
  <si>
    <t>2521</t>
  </si>
  <si>
    <t>fatt. n. 2521</t>
  </si>
  <si>
    <t>Z5912257D5</t>
  </si>
  <si>
    <t>1107</t>
  </si>
  <si>
    <t>fatt. n. 1107</t>
  </si>
  <si>
    <t>714</t>
  </si>
  <si>
    <t>06/02/2014</t>
  </si>
  <si>
    <t>fatt. n. 714</t>
  </si>
  <si>
    <t>2272</t>
  </si>
  <si>
    <t>fatt. n. 2272</t>
  </si>
  <si>
    <t>949</t>
  </si>
  <si>
    <t>fatt. n. 949</t>
  </si>
  <si>
    <t>2802</t>
  </si>
  <si>
    <t>fatt. n. 2802</t>
  </si>
  <si>
    <t>ZDC122792E</t>
  </si>
  <si>
    <t>2527</t>
  </si>
  <si>
    <t>30/10/2014</t>
  </si>
  <si>
    <t>fatt. n. 2527</t>
  </si>
  <si>
    <t>Z851227557</t>
  </si>
  <si>
    <t>1989</t>
  </si>
  <si>
    <t>fatt. n. 1989</t>
  </si>
  <si>
    <t>1704</t>
  </si>
  <si>
    <t>fatt. n. 1704</t>
  </si>
  <si>
    <t>1943</t>
  </si>
  <si>
    <t>fatt. n. 1943</t>
  </si>
  <si>
    <t>98</t>
  </si>
  <si>
    <t>fatt. n.98</t>
  </si>
  <si>
    <t>Z431226488</t>
  </si>
  <si>
    <t>158</t>
  </si>
  <si>
    <t>fatt. n. 158</t>
  </si>
  <si>
    <t>306</t>
  </si>
  <si>
    <t>fatt. n. 306</t>
  </si>
  <si>
    <t>788</t>
  </si>
  <si>
    <t>10/04/2014</t>
  </si>
  <si>
    <t>fatt. n. 788</t>
  </si>
  <si>
    <t>306/CN</t>
  </si>
  <si>
    <t>fatt. n. 306/cn</t>
  </si>
  <si>
    <t>Z4E1225DB1</t>
  </si>
  <si>
    <t>8/CN3</t>
  </si>
  <si>
    <t>02/01/2014</t>
  </si>
  <si>
    <t>FATT. N. 8/CN3</t>
  </si>
  <si>
    <t>1874 ACC.</t>
  </si>
  <si>
    <t>ACCONTO FATT. N. 1874</t>
  </si>
  <si>
    <t>1874 SALDO</t>
  </si>
  <si>
    <t>FATT. N. 1874 SALDO</t>
  </si>
  <si>
    <t>ZF511212BO</t>
  </si>
  <si>
    <t>28/11/2014</t>
  </si>
  <si>
    <t>2128</t>
  </si>
  <si>
    <t>FATT. N. 2128</t>
  </si>
  <si>
    <t>10/01/2015</t>
  </si>
  <si>
    <t>2535496986</t>
  </si>
  <si>
    <t>fatt. n. 2535496986</t>
  </si>
  <si>
    <t>11/03/2015</t>
  </si>
  <si>
    <t>2539972967</t>
  </si>
  <si>
    <t>SPESE 1° SEM. 2014-RESIDUO 2° SEM. 2014</t>
  </si>
  <si>
    <t>2535496984</t>
  </si>
  <si>
    <t>2539972965</t>
  </si>
  <si>
    <t>2535496985</t>
  </si>
  <si>
    <t>SPESE GAS 2° SEM. 2014</t>
  </si>
  <si>
    <t>2539972966</t>
  </si>
  <si>
    <t>2535499582</t>
  </si>
  <si>
    <t>2535499560</t>
  </si>
  <si>
    <t>2535499564</t>
  </si>
  <si>
    <t>2535499566</t>
  </si>
  <si>
    <t>2535499558</t>
  </si>
  <si>
    <t>2535499567</t>
  </si>
  <si>
    <t>2535499565</t>
  </si>
  <si>
    <t>2535499559</t>
  </si>
  <si>
    <t>SPESE CONSUMO ENERGIA ELETTRICA 1° SEM 2014</t>
  </si>
  <si>
    <t>2535533716</t>
  </si>
  <si>
    <t>SPESE ENERGIA ELETTR. POMPE  2° SEM. 2014</t>
  </si>
  <si>
    <t>2535499555</t>
  </si>
  <si>
    <t>2535499556</t>
  </si>
  <si>
    <t>2535499557</t>
  </si>
  <si>
    <t>2535499562</t>
  </si>
  <si>
    <t>2535499563</t>
  </si>
  <si>
    <t>2535499568</t>
  </si>
  <si>
    <t>2535499554</t>
  </si>
  <si>
    <t>2535499561</t>
  </si>
  <si>
    <t>2535525889</t>
  </si>
  <si>
    <t>2535525890</t>
  </si>
  <si>
    <t>2535525893</t>
  </si>
  <si>
    <t>2535525891</t>
  </si>
  <si>
    <t>2535499551</t>
  </si>
  <si>
    <t>2535499552</t>
  </si>
  <si>
    <t>2535499553</t>
  </si>
  <si>
    <t>2535577560</t>
  </si>
  <si>
    <t>12/01/2015</t>
  </si>
  <si>
    <t>2540114411</t>
  </si>
  <si>
    <t>13/03/2015</t>
  </si>
  <si>
    <t>2540114415</t>
  </si>
  <si>
    <t>2540114417</t>
  </si>
  <si>
    <t>2540114410</t>
  </si>
  <si>
    <t>2540114433</t>
  </si>
  <si>
    <t>2540114419</t>
  </si>
  <si>
    <t>2540114412</t>
  </si>
  <si>
    <t>2540114405</t>
  </si>
  <si>
    <t>2540114409</t>
  </si>
  <si>
    <t>2540114418</t>
  </si>
  <si>
    <t>2540114416</t>
  </si>
  <si>
    <t>2540114414</t>
  </si>
  <si>
    <t>2540114407</t>
  </si>
  <si>
    <t>2540114406</t>
  </si>
  <si>
    <t>2540114408</t>
  </si>
  <si>
    <t>2540114413</t>
  </si>
  <si>
    <t>2540114772</t>
  </si>
  <si>
    <t>2539913520</t>
  </si>
  <si>
    <t>2539913521</t>
  </si>
  <si>
    <t>2539913522</t>
  </si>
  <si>
    <t>2539913524</t>
  </si>
  <si>
    <t>2540114402</t>
  </si>
  <si>
    <t>2540114403</t>
  </si>
  <si>
    <t>2540114404</t>
  </si>
  <si>
    <t>2540357059</t>
  </si>
  <si>
    <t>24/09/2014</t>
  </si>
  <si>
    <t>2540357060</t>
  </si>
  <si>
    <t>2540357061</t>
  </si>
  <si>
    <t>2540357062</t>
  </si>
  <si>
    <t>2540357063</t>
  </si>
  <si>
    <t>2540357065</t>
  </si>
  <si>
    <t>2540357064</t>
  </si>
  <si>
    <t>13/01/2015</t>
  </si>
  <si>
    <t>2545064289</t>
  </si>
  <si>
    <t>14/10/2014</t>
  </si>
  <si>
    <t>14/03/2015</t>
  </si>
  <si>
    <t>2545064298</t>
  </si>
  <si>
    <t>2545064284</t>
  </si>
  <si>
    <t>2545064291</t>
  </si>
  <si>
    <t>2545064290</t>
  </si>
  <si>
    <t>2545064294</t>
  </si>
  <si>
    <t>2545064296</t>
  </si>
  <si>
    <t>2545064288</t>
  </si>
  <si>
    <t>2545064297</t>
  </si>
  <si>
    <t>2545206933</t>
  </si>
  <si>
    <t>2545064300</t>
  </si>
  <si>
    <t>SPESE ENERGIA 2° SEM. 2014</t>
  </si>
  <si>
    <t>2545183135</t>
  </si>
  <si>
    <t>2545183137</t>
  </si>
  <si>
    <t>2545064287</t>
  </si>
  <si>
    <t>2545064286</t>
  </si>
  <si>
    <t>2545064285</t>
  </si>
  <si>
    <t>2545064292-nota cred.183136</t>
  </si>
  <si>
    <t>14/01/2015</t>
  </si>
  <si>
    <t>2545089849</t>
  </si>
  <si>
    <t>15/03/2015</t>
  </si>
  <si>
    <t>2545089847</t>
  </si>
  <si>
    <t>2545089846</t>
  </si>
  <si>
    <t>2545089845</t>
  </si>
  <si>
    <t>2545073477</t>
  </si>
  <si>
    <t>2545073476</t>
  </si>
  <si>
    <t>2545073475</t>
  </si>
  <si>
    <t>2545202012</t>
  </si>
  <si>
    <t>15/01/2015</t>
  </si>
  <si>
    <t>2549984185 ACC.</t>
  </si>
  <si>
    <t>16/03/2015</t>
  </si>
  <si>
    <t>2549984185 SALDO</t>
  </si>
  <si>
    <t>SPESE ENERGIA  2° SEM. 2014</t>
  </si>
  <si>
    <t>2549984179</t>
  </si>
  <si>
    <t>2549984180</t>
  </si>
  <si>
    <t>2549984184</t>
  </si>
  <si>
    <t>2549984186</t>
  </si>
  <si>
    <t>2540084187</t>
  </si>
  <si>
    <t>2549984178</t>
  </si>
  <si>
    <t>2549984200</t>
  </si>
  <si>
    <t>2549984188</t>
  </si>
  <si>
    <t>2549984181</t>
  </si>
  <si>
    <t>2549984174</t>
  </si>
  <si>
    <t>2549984183 ACC.</t>
  </si>
  <si>
    <t>2549984183 SALDO</t>
  </si>
  <si>
    <t>2549984182</t>
  </si>
  <si>
    <t>2549984177</t>
  </si>
  <si>
    <t>2549984176</t>
  </si>
  <si>
    <t>2549984175</t>
  </si>
  <si>
    <t>16/01/2015</t>
  </si>
  <si>
    <t>2526485501</t>
  </si>
  <si>
    <t>17/03/2015</t>
  </si>
  <si>
    <t>2550426313</t>
  </si>
  <si>
    <t>25/11/2014</t>
  </si>
  <si>
    <t>2550053686</t>
  </si>
  <si>
    <t>2550053687</t>
  </si>
  <si>
    <t>2550053688</t>
  </si>
  <si>
    <t>2550053689</t>
  </si>
  <si>
    <t>2550053690</t>
  </si>
  <si>
    <t>2550058288</t>
  </si>
  <si>
    <t>2550058289</t>
  </si>
  <si>
    <t>2550058497</t>
  </si>
  <si>
    <t>2550058498</t>
  </si>
  <si>
    <t>2550058499</t>
  </si>
  <si>
    <t>2550058500</t>
  </si>
  <si>
    <t>2550058501</t>
  </si>
  <si>
    <t>2550056856</t>
  </si>
  <si>
    <t>2550056857</t>
  </si>
  <si>
    <t>2550056924</t>
  </si>
  <si>
    <t>2550056925</t>
  </si>
  <si>
    <t>2550056926</t>
  </si>
  <si>
    <t>2550056927</t>
  </si>
  <si>
    <t>2550056928</t>
  </si>
  <si>
    <t>2550053848</t>
  </si>
  <si>
    <t>2550053849</t>
  </si>
  <si>
    <t>2549986778</t>
  </si>
  <si>
    <t>2549986779</t>
  </si>
  <si>
    <t>2549986780</t>
  </si>
  <si>
    <t>2549986781</t>
  </si>
  <si>
    <t>2549986782</t>
  </si>
  <si>
    <t>2549986783</t>
  </si>
  <si>
    <t>2549986784</t>
  </si>
  <si>
    <t>2549986786</t>
  </si>
  <si>
    <t>2549986787</t>
  </si>
  <si>
    <t>2550046214- ...23698</t>
  </si>
  <si>
    <t>2550046215</t>
  </si>
  <si>
    <t>2550046216</t>
  </si>
  <si>
    <t>2550046217</t>
  </si>
  <si>
    <t>2550046218</t>
  </si>
  <si>
    <t>..521011611 SALDO</t>
  </si>
  <si>
    <t>19/01/2015</t>
  </si>
  <si>
    <t>2549956183</t>
  </si>
  <si>
    <t>20/03/2015</t>
  </si>
  <si>
    <t>2549956182</t>
  </si>
  <si>
    <t>2549956184</t>
  </si>
  <si>
    <t>2550568813</t>
  </si>
  <si>
    <t>20/01/2015</t>
  </si>
  <si>
    <t>134</t>
  </si>
  <si>
    <t>FATT. N. 14/134</t>
  </si>
  <si>
    <t>ZD11240930</t>
  </si>
  <si>
    <t>NUTAL S.R.L.</t>
  </si>
  <si>
    <t>00977470046</t>
  </si>
  <si>
    <t>21/03/2015</t>
  </si>
  <si>
    <t>21/01/2015</t>
  </si>
  <si>
    <t>29076V1</t>
  </si>
  <si>
    <t>05/02/2014</t>
  </si>
  <si>
    <t>22/03/2015</t>
  </si>
  <si>
    <t>49910V1</t>
  </si>
  <si>
    <t>93890V1</t>
  </si>
  <si>
    <t>30849V1</t>
  </si>
  <si>
    <t>SPESE PER TELEFONIA COMUNALE</t>
  </si>
  <si>
    <t>Z390F53535</t>
  </si>
  <si>
    <t>73986V1</t>
  </si>
  <si>
    <t>06/04/2014</t>
  </si>
  <si>
    <t>116444V1</t>
  </si>
  <si>
    <t>118209V1</t>
  </si>
  <si>
    <t>166170V1</t>
  </si>
  <si>
    <t>139437V1</t>
  </si>
  <si>
    <t>8G00224679</t>
  </si>
  <si>
    <t>08/07/2014</t>
  </si>
  <si>
    <t>SPESE PER TELEFONIA COMUNALE 1° SEM. 2014</t>
  </si>
  <si>
    <t>8G00291294 ACC.</t>
  </si>
  <si>
    <t>08/09/2014</t>
  </si>
  <si>
    <t>8G00291294 SALDO</t>
  </si>
  <si>
    <t>8G00361220</t>
  </si>
  <si>
    <t>10/11/2014</t>
  </si>
  <si>
    <t>8G00224460 ACC.</t>
  </si>
  <si>
    <t>SPESE TELEFONICHE 2° SEM. 2014</t>
  </si>
  <si>
    <t>Z071234D66</t>
  </si>
  <si>
    <t>8G00224497</t>
  </si>
  <si>
    <t>8G00291947</t>
  </si>
  <si>
    <t>8G00362855</t>
  </si>
  <si>
    <t>8G99361262</t>
  </si>
  <si>
    <t>8G00292620</t>
  </si>
  <si>
    <t>8G00224460 SALDO</t>
  </si>
  <si>
    <t>TOTALI FATTURE:</t>
  </si>
  <si>
    <t>IND. TEMPESTIVITA' FATTURE:</t>
  </si>
  <si>
    <t>Tempestività dei Pagamenti - Elenco Mandati senza Fatture - Periodo 01/01/2014 - 31/12/2014</t>
  </si>
  <si>
    <t>TESORERIA PROVINCIALE STATO</t>
  </si>
  <si>
    <t>REG.PROVV. --cpdel carico COMUNE  scavalco segret. dicembre 2013</t>
  </si>
  <si>
    <t>REG. PROVV. ---IRAP SCAVALCO SEGRETERIA  DICEMBRE 2013 DR. AGNELLI</t>
  </si>
  <si>
    <t>REG. PROVV. --cpdel carico comune per servizio vigili di altri comuni manifest. estive</t>
  </si>
  <si>
    <t>REG. PROVV. -- IRAP STRAORDINARIO VIGILI PER MANIF. ESTIVE</t>
  </si>
  <si>
    <t>STROCCHIO FLAVIO</t>
  </si>
  <si>
    <t>REG.PROVV. - INDENN. GESTIONE ASSOCIATA SERV. COMUNALI GENN. 2014</t>
  </si>
  <si>
    <t>AGNELLI  DR. SANDRO</t>
  </si>
  <si>
    <t>REG.PROVV. - SCAVALCO SEGRET.COM.LE GENNAIO 2014</t>
  </si>
  <si>
    <t>DR. CASAGRANDE ALESSANDRO</t>
  </si>
  <si>
    <t>REG. PROVV. - ACC. 2° SEMESTRE 2013 REVISORE DEL CONTO</t>
  </si>
  <si>
    <t>Z0F0D6B438</t>
  </si>
  <si>
    <t>REG.PROVV. --- SALDO 2° SEM.2013  REVISORE DEL CONTO</t>
  </si>
  <si>
    <t>I.N.P.S.</t>
  </si>
  <si>
    <t>REG.PROVV.--  INPS CARICO COMUNE 22% CO.CO.CO. DR.CASAGRANDE</t>
  </si>
  <si>
    <t>REGIONE LIGURIA CONTO IRAP</t>
  </si>
  <si>
    <t>REG.PROVV. - IRAP SCAVALCO SEGRETERIA COM.LE  GENNAIO 2014</t>
  </si>
  <si>
    <t>REG.PROVV. - IRAP CO.CO.CO.   GENNAIO 2014 DR. CASAGRANDE</t>
  </si>
  <si>
    <t>REG.PROVV. - CPDEL CARICO COMUNE SCAVALCO SEGRET. COMUNALE  GENNAIO 2014 DR. AGNELLI</t>
  </si>
  <si>
    <t>INDENNITA' GESTIONE ASSOCIATA  FEBBRAIO 2014</t>
  </si>
  <si>
    <t>SCAVALCO SEGRET.COM.LE FEBBRAIO 2014</t>
  </si>
  <si>
    <t>PRO LOCO COSSERIA</t>
  </si>
  <si>
    <t>RIMBORSI PER PASTI AUTORITA', FORZE DELL'ORDINE, PROTEZIONE CIVILE PER IL FESTIVAL DEL ROCK- ACC.</t>
  </si>
  <si>
    <t>ACC. 2° SPESE RIMBORSO PASTI ALLE AUTORITA' PER FESTIVAL DEL ROCK 2013</t>
  </si>
  <si>
    <t>ACC. 3° - RIMBORSI PER PASTI AUTORITA' FESTIVAL DEL ROCK 2013</t>
  </si>
  <si>
    <t>SALDO RIMBORSO PASTI ALLE AUTORITA' FESTIVAL DEL ROCK 2013</t>
  </si>
  <si>
    <t>A.S.L. 02  DEL SAVONESE</t>
  </si>
  <si>
    <t>DIRITTI SANITARI PER CONVOCAZIONE COMM. COMUNALE DI VIGILANZA SUI LOCALI DI PUBBLICO SPETTACOLO</t>
  </si>
  <si>
    <t>ACC. 4° RIMBORSO PASTI FESTIVAL DEL ROCK 2013</t>
  </si>
  <si>
    <t>Cpdel carico comune Rogito anno 2013</t>
  </si>
  <si>
    <t>Inadel carico comune Rogito anno 2013</t>
  </si>
  <si>
    <t>Cpdel carico comune scavalco segreteria  febbraio 2014</t>
  </si>
  <si>
    <t>Irap rogito anno 2013</t>
  </si>
  <si>
    <t>Irap scavalco segreteria febbraio 2014</t>
  </si>
  <si>
    <t>COMUNE DI CAIRO MONTENOTTE</t>
  </si>
  <si>
    <t>SALDO QUOTA SUAP SERVIZIO AMBIENTALE ANNO 2013</t>
  </si>
  <si>
    <t>08/04/2014</t>
  </si>
  <si>
    <t>REG.PROVV. - INDENN. GESTIONE ASSOCIATA MARZO 2014</t>
  </si>
  <si>
    <t>REG.PROVV.- SCAVALCO SEGRET. COM.LE MARZO 2014</t>
  </si>
  <si>
    <t>ANDREA BERRUTI SINDACO</t>
  </si>
  <si>
    <t>REG.PROVV. INDENNITA' CARICA 1° TRIM. 2014</t>
  </si>
  <si>
    <t>BACINO DARIO</t>
  </si>
  <si>
    <t>REG.PROVV. - GETTONI PRESENZA SEDUTE CONSIGLIO COM. 2013</t>
  </si>
  <si>
    <t>Z3C0EB5759</t>
  </si>
  <si>
    <t>CHIARLONE SARA</t>
  </si>
  <si>
    <t>BRIGNONE DANIELE</t>
  </si>
  <si>
    <t>GETTONI PRESENZA SEDUTE CONSIGLIO COM.LE 2013</t>
  </si>
  <si>
    <t>PATETTA FELICINA</t>
  </si>
  <si>
    <t>SANDINI GIANFRANCO</t>
  </si>
  <si>
    <t>GALLIANO ELISA</t>
  </si>
  <si>
    <t>OLIVERI SERGIO</t>
  </si>
  <si>
    <t>MARCANTONI GIUSEPPINA</t>
  </si>
  <si>
    <t>GEOM. MARCO PRATO</t>
  </si>
  <si>
    <t>SEDUTE COMMISSIONE EDILIZIA ANNO 2013</t>
  </si>
  <si>
    <t>Z520EB5860</t>
  </si>
  <si>
    <t>DOTT.SSA GEOL. PAOLA REVERDITO</t>
  </si>
  <si>
    <t>LEGARIO FRANCESCO</t>
  </si>
  <si>
    <t>ING. DELFINO GIOVANNI</t>
  </si>
  <si>
    <t>ARCH. EDO GHISOLFO</t>
  </si>
  <si>
    <t>CPDEL CARICO COMUNE SCAVALCO SEGRET. COMUNALE MARZO 2014</t>
  </si>
  <si>
    <t>IRAP SCAVALCO SEGRET. COM.LE MARZO 2014</t>
  </si>
  <si>
    <t>UNIPOLSAI  ASSICURAZIONI S.P.A.   DOTT.STEFANO DI MATTEO</t>
  </si>
  <si>
    <t>POLIZZA R.C. AUTO FIAT PUNTO TARGATA BD571 KG</t>
  </si>
  <si>
    <t>ZD20E75DDA</t>
  </si>
  <si>
    <t>POLIZZA RCT DIPENDENTI COLPA LIEVE ACCONTO</t>
  </si>
  <si>
    <t>Z280D7D846</t>
  </si>
  <si>
    <t>SALDO POLIZZA RCT DIP. COLPA LIEVE- REGOL.PREMIO RCT APPENDICE - TUTELA LEGALE</t>
  </si>
  <si>
    <t>ZEC0E71280</t>
  </si>
  <si>
    <t>Economo Comunale Sig. Loretta SARTORI</t>
  </si>
  <si>
    <t>SPESE PER GLI UFFICI COMUNALI</t>
  </si>
  <si>
    <t>Pagamento Fatture come da tabella allegata</t>
  </si>
  <si>
    <t>DIRITTI DI ISTRUTTORIA E RILASCIO RELATIVI ALLA GESTIONE VINCOLO IGROGEOLOGICO LAVORI "REALIZZ. AREE PER L'UBICAZIONE DI CASSONETTI RSU"- PAGARE AL NETTO</t>
  </si>
  <si>
    <t>LIQUIDAZIONE SPESE MISSIONI PERIODO GENNAIO/APRILE 2014</t>
  </si>
  <si>
    <t>LIQUIDAZIONE SPESE  PERIODO GENNAIO/APRILE 2014</t>
  </si>
  <si>
    <t>16/05/2014</t>
  </si>
  <si>
    <t>REG.PROVV. INDENNITA' GESTIONE ASSOCIATA APRILE 2014</t>
  </si>
  <si>
    <t>REG.PROVV. SCAVALCO SEGRET. COM.LE APRILE 2014</t>
  </si>
  <si>
    <t>REG.PROVV. CPDEL CARICO COMUNE SCAVALCO SEGRET.COM.LE APRILE 2014</t>
  </si>
  <si>
    <t>REG.PROVV. IRAP SCAVALCO SEGR.COM.LE APRILE 2014</t>
  </si>
  <si>
    <t>19/05/2014</t>
  </si>
  <si>
    <t>INDENN. GESTIONE ASSOCIATA MAGGIO 2014</t>
  </si>
  <si>
    <t>SCAVALCO SEGRET.COM.LE DAL 1° AL 5 MAGGIO 2014</t>
  </si>
  <si>
    <t>20/05/2014</t>
  </si>
  <si>
    <t>CPDEL CARICO COMUNE SCAVALCO SEGRET. DALL'1 AL 5.5.2014</t>
  </si>
  <si>
    <t>IRAP SCAVALCO SEGRET. COM.LE MAGGIO 2014</t>
  </si>
  <si>
    <t>Rimborso spese di missione periodo gennaio-aprile 2014</t>
  </si>
  <si>
    <t>SARTORI LORETTA</t>
  </si>
  <si>
    <t>Rimborso spese per accessi gestione associata</t>
  </si>
  <si>
    <t>SPESE AGGIOR. PROFESS. 2013</t>
  </si>
  <si>
    <t>Z220D7D89E</t>
  </si>
  <si>
    <t>Rimborso spese aggior. da gennaio ad aprile 2014</t>
  </si>
  <si>
    <t>AUTORITA' VIGILANZA LAVORI PUBBLICI</t>
  </si>
  <si>
    <t>CONTRIBUTO PER "CONFEZIONAMENTO PASTI PER SERVIZIO REFEZ. SCOLASTICA"</t>
  </si>
  <si>
    <t>CONTRIBUTO PER LAVORI "AMPLIAMENTO EDIF. COM.LE ADIBITO A SCUOLA DELL'INFANZIA E PRIMARIA"</t>
  </si>
  <si>
    <t>CONTRIBUTO PER LAVORI "RIQUALIFICAZ. IMPIANTI DI PUBBL. ILLUMIN."</t>
  </si>
  <si>
    <t>CONTRIBUTO PER LAVORI DI "REALIZZ. PISTA CICLABILE FUNZ. AL MUSEO DELLA BICICLETTA E RELATIVA VIABILITA' INTERCOMUNALE"</t>
  </si>
  <si>
    <t>CASSA DI RISPARMIO DI SAVONA</t>
  </si>
  <si>
    <t>REG.PROVV.N. 2-3-28-32-33-36-37---SPESE TESORERIA DAL 7.1.2014 ALL'8.4.2014</t>
  </si>
  <si>
    <t>ANDREA BERRUTI</t>
  </si>
  <si>
    <t>INDENN. FUNZ. APRILE 2014- MAGGIO DAL 1 AL 25- INDENN. FINE MANDATO</t>
  </si>
  <si>
    <t>MOLINARO ROBERTO SINDACO</t>
  </si>
  <si>
    <t>INDENN. CARICA MAGGIO - GIUGNO 2014</t>
  </si>
  <si>
    <t>INDENN. GESTIONE ASSOCIATA GIUGNO 2014</t>
  </si>
  <si>
    <t>BACINO GIORGIO</t>
  </si>
  <si>
    <t>INCENTIVI RECUPERO ICI E TARSU 2013</t>
  </si>
  <si>
    <t>MAZZONE LUCIANA</t>
  </si>
  <si>
    <t>DITTA PIOPPO - PANNOCCHIA S.N.C. (ENI)</t>
  </si>
  <si>
    <t>TESSERE PREPAGATE PER CARBURANTE PER AUTOVETTURE AUTOCARRI E MACCHINE OPERATRICI</t>
  </si>
  <si>
    <t>Z210F8A610</t>
  </si>
  <si>
    <t>TESSERE PREPAGATE PER  CARBURANTE PER AUTOVETTURA COMUNALE</t>
  </si>
  <si>
    <t>16/07/2014</t>
  </si>
  <si>
    <t>Reg. Provv. n. 13 saldo -- Erroneo Pag. fatt. n. 2501947534 Sig. Pastorino Franco</t>
  </si>
  <si>
    <t>UNIPOLSAI ASSICURAZIONI DIVISIONE SAI</t>
  </si>
  <si>
    <t>POLIZZA ASSICURAZIONE FIAT PUNTO ANNO 2014</t>
  </si>
  <si>
    <t>ZD5103ED09</t>
  </si>
  <si>
    <t>01/08/2014</t>
  </si>
  <si>
    <t>REG.PROVV. N. 40- POLIZZA N. 00629700073053</t>
  </si>
  <si>
    <t>Z450EC4320</t>
  </si>
  <si>
    <t>REG.PROVV. INDENN. DI CARICA LUGLIO 2014</t>
  </si>
  <si>
    <t>BAROCCO RENATO</t>
  </si>
  <si>
    <t>REG.PROVV.- INDENN. CARICA DALL'1.1. AL 25.5.2014</t>
  </si>
  <si>
    <t>BERGERO ARCH. MARCO</t>
  </si>
  <si>
    <t>POVIGNA ROBERTO</t>
  </si>
  <si>
    <t>GAGGERO IVANO</t>
  </si>
  <si>
    <t>SANDINI GIANFRANCO  ASSESSORE</t>
  </si>
  <si>
    <t>REG.PROVV.- INDENN. CARICA DAL 12  AL 30.6.2014</t>
  </si>
  <si>
    <t>GEPPONI ALDO VICE SINDACO</t>
  </si>
  <si>
    <t>REG.PROVV. - INDENN. GESTIONE ASSOCIATA  STIPENDIO LUGLIO 2014</t>
  </si>
  <si>
    <t>20/08/2014</t>
  </si>
  <si>
    <t>MINISTERO DELL'INTERNO  ALBO NAZIONALE DEI  SEGRETARI COMUNALI E PROVINCIALI</t>
  </si>
  <si>
    <t>"COMUNE DI COSSERIA- RESTITUZIONE RETRIBUZIONE DEL DOTT. A. GIURATO PER INCARICO PERIODO DAL 6.5 AL 30.6.2014"</t>
  </si>
  <si>
    <t>ANNULLATO</t>
  </si>
  <si>
    <t>REG. PROVV. N. 47 ACC. --FATT. N. 2513428440</t>
  </si>
  <si>
    <t>30/08/2014</t>
  </si>
  <si>
    <t>REG.PROVV. INDENN.CARICA AGOSTO 2014</t>
  </si>
  <si>
    <t>REG.PROVV. INDENN. GESTIONE ASSOCIATA  STIPENDIO  AGOSTO 2014</t>
  </si>
  <si>
    <t>INDENN. CARICA SETTEMBRE 2014</t>
  </si>
  <si>
    <t>INDENN. GESTIONE ASSOCIATA  STIPENDIO SETT.2014</t>
  </si>
  <si>
    <t>20/10/2014</t>
  </si>
  <si>
    <t>POLIZZE ASSIC. RESPONS. PATRIMONIALE AMM.RI ACCONTO</t>
  </si>
  <si>
    <t>POLIZZA N. 0355.072502751 SALDO-0355.072501950</t>
  </si>
  <si>
    <t>Z681152542</t>
  </si>
  <si>
    <t>SOC. REALE MUTUA ASS.NI DI FILIPPI MAURO E PUPPO STEFANO SNC</t>
  </si>
  <si>
    <t>polizza assicurativa incendio n. 10/27196</t>
  </si>
  <si>
    <t>Z28102CA45</t>
  </si>
  <si>
    <t>REG.PROVV. N. 19 SALDO  - DIRITTI ANNO 2013 SALDO</t>
  </si>
  <si>
    <t>REG.PROVV. N. 20   - DIRITTI ANNO 2013</t>
  </si>
  <si>
    <t>03/11/2014</t>
  </si>
  <si>
    <t>REG.PROVV.  --INDENNITA' CARICA MESE DI OTTOBRE 2014</t>
  </si>
  <si>
    <t>REG.PROVV. INDENN. GESTIONE ASSOCIATA OTTOBRE 2014</t>
  </si>
  <si>
    <t>MAURIZIO ONICETO</t>
  </si>
  <si>
    <t>REG.PROVV. STRAORD. GIUGNO 2013/LUGLIO 2014</t>
  </si>
  <si>
    <t>21/11/2014</t>
  </si>
  <si>
    <t>SPESE POSTALI PER ACQUISTO FRANCOBOLLI E INVII ORDINARI</t>
  </si>
  <si>
    <t>SPESE PER ACQUISTO FRANCOBOLLI E INVII POSTALI ORDINARI</t>
  </si>
  <si>
    <t>Economo Comunale Sig.ra  Loretta SARTORI</t>
  </si>
  <si>
    <t>RENDICONTO SERVIZIO ECONOMATO IV TRIM. 2013</t>
  </si>
  <si>
    <t>RENDICONTO SPESE ECONOMATO IV TRIM. 2013</t>
  </si>
  <si>
    <t>RENDICONTO SPESE ECONOMATO IV TRIM. 2013 ACC.</t>
  </si>
  <si>
    <t>RENDICONTO SPESE ECONOMATO IV TRIM. 2013 SALDO</t>
  </si>
  <si>
    <t>RENDICONTO SERV. ECONOMATO IV TRIM. 2013</t>
  </si>
  <si>
    <t>ZA708E8CF5</t>
  </si>
  <si>
    <t>RENDICONTO SERV. ECONOMATO IV TRIM. 2013 SALDO</t>
  </si>
  <si>
    <t>SPESE PER INAUGURAZIONE PISTA CICLABILE DEL 25.11.2014 FUNZIONALE AL  MUSEO DELLA BICICLETTA</t>
  </si>
  <si>
    <t>RIMBORSO ACQUISTO PANETTONI E PACCHETTI NATALIZI AGLI ULTRAOTTANTENNI DI COSSERIA</t>
  </si>
  <si>
    <t>REG.PROVV. - INDENNITA' DI CARICA MESE DI NOVEMBRE 2014</t>
  </si>
  <si>
    <t>REG.PROVV. INDENN. GESTIONE ASSOCIATA NOVEMBRE 2014</t>
  </si>
  <si>
    <t>NATALE 2014- OMAGGI NATALIZI AI BAMBINI DEL PLESSO SCOLASTICO DI COSSERIA</t>
  </si>
  <si>
    <t>AVANZI MARCO RAIMONDO</t>
  </si>
  <si>
    <t>REG.PROVV. STRAORD. MACHETE FEST</t>
  </si>
  <si>
    <t>CHIARLONE ALBERTO</t>
  </si>
  <si>
    <t>SIRI FRANCO</t>
  </si>
  <si>
    <t>VASSALLO LORENZO</t>
  </si>
  <si>
    <t>BELLINI FRANCESCO</t>
  </si>
  <si>
    <t>REG.PROVV. INDENNITA' AL REVISORE DEI CONTI ANNO 2014 ACC.</t>
  </si>
  <si>
    <t>REG.PROVV. INDENNITA' AL REVISORE DEI CONTI ANNO 2014 SALDO</t>
  </si>
  <si>
    <t>CPDEL CARICO COMUNE STIP. NOVEMBRE 2014 STRAORD. VIGILI ALTRE AMM.NI</t>
  </si>
  <si>
    <t>IRAP CO.CO.CO ANNO 2014 DOTT.CASAGRANDE</t>
  </si>
  <si>
    <t>INPS 22% CO.CO.CO. CARICO COMUNE NOV. 2014</t>
  </si>
  <si>
    <t>18/12/2014</t>
  </si>
  <si>
    <t>SIG.RA FRANCESCA ACCORNERO</t>
  </si>
  <si>
    <t>CONTRIBUTO DELIBERA G.C. N. 75 DEL 3.10.2014</t>
  </si>
  <si>
    <t>SIG. FRANCO MAZZA</t>
  </si>
  <si>
    <t>CONTRIBUTO DELIBERA G.C. N. 79 DEL  12.12.2014</t>
  </si>
  <si>
    <t>SIG.RA EMANUELA GIOVINAZZO</t>
  </si>
  <si>
    <t>CONTRIBUTO DELIBERA G.C. N. 80  DEL  12.12.2014</t>
  </si>
  <si>
    <t>19/12/2014</t>
  </si>
  <si>
    <t>REG.PROVV. INDENNITA' CARICA DICEMBRE 2014</t>
  </si>
  <si>
    <t>REG.PROVV. INDENNITA' FUNZIONE  2° SEM. 2014</t>
  </si>
  <si>
    <t>REG.PROVV. INDENN. GESTIONE ASSOCIATA DICEMBRE 2014</t>
  </si>
  <si>
    <t>REG.PROVV. RI N. 66-87-88-97-111-116-117-142-143-144-145-162-163- SPESE TESORERIA DALL'11.6.AL 24.12.14</t>
  </si>
  <si>
    <t>REG.PROVV. N. 1-4-31-34-89-90-113-118- SPESE DAL 7.1. AL 3.10.2014</t>
  </si>
  <si>
    <t>REG. PROVV. N. 155 -- polizza n. 0629700199316</t>
  </si>
  <si>
    <t>Z371242450</t>
  </si>
  <si>
    <t>REG.PROVV. N. 112- POLIZZA N. 0629700010674 RC.+ CONDUCENTE</t>
  </si>
  <si>
    <t>Z9310E55CF</t>
  </si>
  <si>
    <t>REG. PROVV. N. 148 ACC. - RIMBORSO SPESE MISSIONE</t>
  </si>
  <si>
    <t>REG. PROVV. N. 148 SALDO. - RIMBORSO SPESE MISSIONE</t>
  </si>
  <si>
    <t>REG.PROVV. N. 149 - RIMBORSO SPESE</t>
  </si>
  <si>
    <t>POSO DR. ANNAMARIA</t>
  </si>
  <si>
    <t>REG. PROVV. N. 150- RIMBORSO ACCESSI SEGRET. COMUNALE</t>
  </si>
  <si>
    <t>REG.PROVV. N. 151 - RIMBORSO SPESE</t>
  </si>
  <si>
    <t>REG.PROVV. N. 153  - RIMBORSO SPESE</t>
  </si>
  <si>
    <t>REG.PROVV. N. 152  - RIMBORSO SPESE</t>
  </si>
  <si>
    <t>REG.PROVV. N. 147 ACC. - RIMBORSO SPESE</t>
  </si>
  <si>
    <t>REG.PROVV. N. 147 SALDO - RIMBORSO SPESE</t>
  </si>
  <si>
    <t>TOTALI MANDATI:</t>
  </si>
  <si>
    <t>IND. TEMPESTIVITA' MANDATI:</t>
  </si>
  <si>
    <t>TOTALI FINALI</t>
  </si>
  <si>
    <t>IND. TEMPESTIVITA' FINALE:</t>
  </si>
</sst>
</file>

<file path=xl/styles.xml><?xml version="1.0" encoding="utf-8"?>
<styleSheet xmlns="http://schemas.openxmlformats.org/spreadsheetml/2006/main">
  <fonts count="32">
    <font>
      <sz val="10"/>
      <name val="Arial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6"/>
      <color indexed="8"/>
      <name val="Calibri"/>
      <family val="2"/>
    </font>
    <font>
      <sz val="9"/>
      <color indexed="8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Calibri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indexed="42"/>
        <bgColor indexed="0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0" borderId="2" applyNumberFormat="0" applyFill="0" applyAlignment="0" applyProtection="0"/>
    <xf numFmtId="0" fontId="6" fillId="17" borderId="3" applyNumberForma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7" fillId="7" borderId="1" applyNumberFormat="0" applyAlignment="0" applyProtection="0"/>
    <xf numFmtId="0" fontId="8" fillId="22" borderId="0" applyNumberFormat="0" applyBorder="0" applyAlignment="0" applyProtection="0"/>
    <xf numFmtId="0" fontId="2" fillId="0" borderId="0"/>
    <xf numFmtId="0" fontId="9" fillId="0" borderId="0"/>
    <xf numFmtId="0" fontId="10" fillId="23" borderId="4" applyNumberFormat="0" applyFont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</cellStyleXfs>
  <cellXfs count="207">
    <xf numFmtId="0" fontId="0" fillId="0" borderId="0" xfId="0"/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right"/>
    </xf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right"/>
    </xf>
    <xf numFmtId="0" fontId="0" fillId="0" borderId="0" xfId="0" applyAlignment="1" applyProtection="1">
      <alignment horizontal="center"/>
      <protection locked="0"/>
    </xf>
    <xf numFmtId="49" fontId="1" fillId="24" borderId="10" xfId="0" applyNumberFormat="1" applyFont="1" applyFill="1" applyBorder="1" applyAlignment="1">
      <alignment horizontal="center" wrapText="1" shrinkToFit="1"/>
    </xf>
    <xf numFmtId="49" fontId="1" fillId="24" borderId="10" xfId="0" applyNumberFormat="1" applyFont="1" applyFill="1" applyBorder="1" applyAlignment="1">
      <alignment horizontal="left"/>
    </xf>
    <xf numFmtId="49" fontId="1" fillId="24" borderId="10" xfId="0" applyNumberFormat="1" applyFont="1" applyFill="1" applyBorder="1" applyAlignment="1">
      <alignment horizontal="left" wrapText="1" shrinkToFit="1"/>
    </xf>
    <xf numFmtId="0" fontId="1" fillId="24" borderId="10" xfId="0" applyFont="1" applyFill="1" applyBorder="1"/>
    <xf numFmtId="0" fontId="1" fillId="24" borderId="10" xfId="0" applyNumberFormat="1" applyFont="1" applyFill="1" applyBorder="1" applyAlignment="1">
      <alignment horizontal="right" wrapText="1" shrinkToFit="1"/>
    </xf>
    <xf numFmtId="0" fontId="1" fillId="24" borderId="10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  <protection locked="0"/>
    </xf>
    <xf numFmtId="0" fontId="18" fillId="0" borderId="0" xfId="30" applyNumberFormat="1" applyFont="1" applyBorder="1" applyAlignment="1">
      <alignment horizontal="center" vertical="center"/>
    </xf>
    <xf numFmtId="0" fontId="21" fillId="0" borderId="11" xfId="30" applyNumberFormat="1" applyFont="1" applyFill="1" applyBorder="1" applyAlignment="1">
      <alignment horizontal="center" vertical="center"/>
    </xf>
    <xf numFmtId="0" fontId="21" fillId="0" borderId="0" xfId="30" applyNumberFormat="1" applyFont="1" applyFill="1" applyBorder="1" applyAlignment="1">
      <alignment horizontal="center" vertical="center"/>
    </xf>
    <xf numFmtId="49" fontId="21" fillId="0" borderId="0" xfId="30" applyNumberFormat="1" applyFont="1" applyFill="1" applyBorder="1" applyAlignment="1">
      <alignment horizontal="center" vertical="center"/>
    </xf>
    <xf numFmtId="0" fontId="21" fillId="0" borderId="0" xfId="30" applyNumberFormat="1" applyFont="1" applyFill="1" applyBorder="1" applyAlignment="1">
      <alignment horizontal="left" vertical="center"/>
    </xf>
    <xf numFmtId="4" fontId="21" fillId="0" borderId="0" xfId="30" applyNumberFormat="1" applyFont="1" applyFill="1" applyBorder="1" applyAlignment="1">
      <alignment horizontal="right" vertical="center"/>
    </xf>
    <xf numFmtId="49" fontId="21" fillId="0" borderId="0" xfId="30" applyNumberFormat="1" applyFont="1" applyFill="1" applyBorder="1" applyAlignment="1" applyProtection="1">
      <alignment horizontal="center" vertical="center"/>
    </xf>
    <xf numFmtId="3" fontId="21" fillId="0" borderId="0" xfId="30" applyNumberFormat="1" applyFont="1" applyFill="1" applyBorder="1" applyAlignment="1">
      <alignment horizontal="right" vertical="center"/>
    </xf>
    <xf numFmtId="3" fontId="21" fillId="0" borderId="0" xfId="30" applyNumberFormat="1" applyFont="1" applyFill="1" applyBorder="1" applyAlignment="1">
      <alignment horizontal="center" vertical="center"/>
    </xf>
    <xf numFmtId="3" fontId="18" fillId="0" borderId="0" xfId="30" applyNumberFormat="1" applyFont="1" applyFill="1" applyBorder="1" applyAlignment="1">
      <alignment horizontal="center" vertical="center"/>
    </xf>
    <xf numFmtId="3" fontId="18" fillId="0" borderId="0" xfId="30" applyNumberFormat="1" applyFont="1" applyFill="1" applyBorder="1" applyAlignment="1">
      <alignment horizontal="right" vertical="center"/>
    </xf>
    <xf numFmtId="0" fontId="18" fillId="0" borderId="0" xfId="30" applyNumberFormat="1" applyFont="1" applyFill="1" applyBorder="1" applyAlignment="1">
      <alignment horizontal="center" vertical="center"/>
    </xf>
    <xf numFmtId="0" fontId="18" fillId="0" borderId="12" xfId="30" applyNumberFormat="1" applyFont="1" applyBorder="1" applyAlignment="1">
      <alignment horizontal="center" vertical="center"/>
    </xf>
    <xf numFmtId="0" fontId="18" fillId="0" borderId="13" xfId="30" applyNumberFormat="1" applyFont="1" applyBorder="1" applyAlignment="1">
      <alignment horizontal="center" vertical="center"/>
    </xf>
    <xf numFmtId="49" fontId="18" fillId="0" borderId="13" xfId="30" applyNumberFormat="1" applyFont="1" applyBorder="1" applyAlignment="1">
      <alignment horizontal="center" vertical="center"/>
    </xf>
    <xf numFmtId="0" fontId="18" fillId="0" borderId="13" xfId="30" applyNumberFormat="1" applyFont="1" applyBorder="1" applyAlignment="1">
      <alignment horizontal="left" vertical="center"/>
    </xf>
    <xf numFmtId="4" fontId="18" fillId="0" borderId="13" xfId="30" applyNumberFormat="1" applyFont="1" applyBorder="1" applyAlignment="1">
      <alignment horizontal="right" vertical="center"/>
    </xf>
    <xf numFmtId="3" fontId="2" fillId="0" borderId="14" xfId="30" applyNumberFormat="1" applyFont="1" applyBorder="1" applyAlignment="1" applyProtection="1">
      <alignment horizontal="right" vertical="center"/>
      <protection locked="0"/>
    </xf>
    <xf numFmtId="0" fontId="2" fillId="0" borderId="0" xfId="30" applyNumberFormat="1" applyBorder="1" applyAlignment="1">
      <alignment horizontal="center" vertical="center"/>
    </xf>
    <xf numFmtId="49" fontId="2" fillId="0" borderId="0" xfId="30" applyNumberFormat="1" applyBorder="1" applyAlignment="1">
      <alignment horizontal="center" vertical="center"/>
    </xf>
    <xf numFmtId="0" fontId="2" fillId="0" borderId="0" xfId="30" applyNumberFormat="1" applyBorder="1" applyAlignment="1">
      <alignment horizontal="left" vertical="center"/>
    </xf>
    <xf numFmtId="4" fontId="2" fillId="0" borderId="0" xfId="30" applyNumberFormat="1" applyBorder="1" applyAlignment="1">
      <alignment horizontal="right" vertical="center"/>
    </xf>
    <xf numFmtId="49" fontId="2" fillId="0" borderId="0" xfId="30" applyNumberFormat="1" applyBorder="1" applyAlignment="1" applyProtection="1">
      <alignment horizontal="center" vertical="center"/>
      <protection locked="0"/>
    </xf>
    <xf numFmtId="3" fontId="2" fillId="0" borderId="0" xfId="30" applyNumberFormat="1" applyBorder="1" applyAlignment="1">
      <alignment horizontal="right" vertical="center"/>
    </xf>
    <xf numFmtId="3" fontId="2" fillId="0" borderId="0" xfId="30" applyNumberFormat="1" applyBorder="1" applyAlignment="1">
      <alignment horizontal="center" vertical="center"/>
    </xf>
    <xf numFmtId="3" fontId="2" fillId="0" borderId="0" xfId="30" applyNumberFormat="1" applyFill="1" applyBorder="1" applyAlignment="1">
      <alignment horizontal="center" vertical="center"/>
    </xf>
    <xf numFmtId="0" fontId="2" fillId="0" borderId="0" xfId="30" applyNumberFormat="1" applyFill="1" applyBorder="1" applyAlignment="1">
      <alignment horizontal="center" vertical="center"/>
    </xf>
    <xf numFmtId="0" fontId="22" fillId="0" borderId="0" xfId="30" applyNumberFormat="1" applyFont="1" applyBorder="1" applyAlignment="1">
      <alignment horizontal="center" vertical="center"/>
    </xf>
    <xf numFmtId="49" fontId="22" fillId="0" borderId="0" xfId="30" applyNumberFormat="1" applyFont="1" applyBorder="1" applyAlignment="1">
      <alignment horizontal="center" vertical="center"/>
    </xf>
    <xf numFmtId="0" fontId="22" fillId="0" borderId="0" xfId="30" applyNumberFormat="1" applyFont="1" applyBorder="1" applyAlignment="1">
      <alignment horizontal="left" vertical="center"/>
    </xf>
    <xf numFmtId="4" fontId="22" fillId="0" borderId="0" xfId="30" applyNumberFormat="1" applyFont="1" applyBorder="1" applyAlignment="1">
      <alignment horizontal="right" vertical="center"/>
    </xf>
    <xf numFmtId="0" fontId="22" fillId="0" borderId="0" xfId="31" applyNumberFormat="1" applyFont="1" applyFill="1" applyBorder="1" applyAlignment="1">
      <alignment horizontal="center" vertical="center" wrapText="1"/>
    </xf>
    <xf numFmtId="49" fontId="22" fillId="0" borderId="0" xfId="30" applyNumberFormat="1" applyFont="1" applyBorder="1" applyAlignment="1" applyProtection="1">
      <alignment horizontal="center" vertical="center"/>
      <protection locked="0"/>
    </xf>
    <xf numFmtId="3" fontId="22" fillId="0" borderId="0" xfId="30" applyNumberFormat="1" applyFont="1" applyBorder="1" applyAlignment="1">
      <alignment horizontal="right" vertical="center"/>
    </xf>
    <xf numFmtId="3" fontId="22" fillId="0" borderId="0" xfId="30" applyNumberFormat="1" applyFont="1" applyFill="1" applyBorder="1" applyAlignment="1">
      <alignment horizontal="center" vertical="center"/>
    </xf>
    <xf numFmtId="3" fontId="22" fillId="0" borderId="0" xfId="30" applyNumberFormat="1" applyFont="1" applyBorder="1" applyAlignment="1">
      <alignment horizontal="center" vertical="center"/>
    </xf>
    <xf numFmtId="0" fontId="22" fillId="25" borderId="14" xfId="31" applyNumberFormat="1" applyFont="1" applyFill="1" applyBorder="1" applyAlignment="1">
      <alignment horizontal="center" vertical="center"/>
    </xf>
    <xf numFmtId="49" fontId="22" fillId="26" borderId="15" xfId="31" applyNumberFormat="1" applyFont="1" applyFill="1" applyBorder="1" applyAlignment="1" applyProtection="1">
      <alignment horizontal="center" vertical="center"/>
    </xf>
    <xf numFmtId="49" fontId="22" fillId="25" borderId="14" xfId="31" applyNumberFormat="1" applyFont="1" applyFill="1" applyBorder="1" applyAlignment="1">
      <alignment horizontal="center" vertical="center"/>
    </xf>
    <xf numFmtId="4" fontId="22" fillId="25" borderId="14" xfId="31" applyNumberFormat="1" applyFont="1" applyFill="1" applyBorder="1" applyAlignment="1">
      <alignment horizontal="center" vertical="center"/>
    </xf>
    <xf numFmtId="49" fontId="22" fillId="24" borderId="14" xfId="30" applyNumberFormat="1" applyFont="1" applyFill="1" applyBorder="1" applyAlignment="1" applyProtection="1">
      <alignment horizontal="center" vertical="center"/>
    </xf>
    <xf numFmtId="3" fontId="22" fillId="27" borderId="14" xfId="30" applyNumberFormat="1" applyFont="1" applyFill="1" applyBorder="1" applyAlignment="1">
      <alignment horizontal="center" vertical="center"/>
    </xf>
    <xf numFmtId="49" fontId="22" fillId="0" borderId="0" xfId="31" applyNumberFormat="1" applyFont="1" applyFill="1" applyBorder="1" applyAlignment="1">
      <alignment horizontal="center" vertical="center" wrapText="1"/>
    </xf>
    <xf numFmtId="0" fontId="18" fillId="0" borderId="14" xfId="30" applyNumberFormat="1" applyFont="1" applyBorder="1" applyAlignment="1">
      <alignment horizontal="center" vertical="center"/>
    </xf>
    <xf numFmtId="3" fontId="22" fillId="0" borderId="0" xfId="30" applyNumberFormat="1" applyFont="1" applyBorder="1" applyAlignment="1" applyProtection="1">
      <alignment horizontal="center" vertical="center"/>
      <protection locked="0"/>
    </xf>
    <xf numFmtId="49" fontId="22" fillId="0" borderId="0" xfId="30" applyNumberFormat="1" applyFont="1" applyBorder="1" applyAlignment="1">
      <alignment horizontal="left" vertical="center"/>
    </xf>
    <xf numFmtId="0" fontId="1" fillId="24" borderId="10" xfId="0" applyFont="1" applyFill="1" applyBorder="1" applyAlignment="1">
      <alignment wrapText="1" shrinkToFit="1"/>
    </xf>
    <xf numFmtId="0" fontId="0" fillId="0" borderId="0" xfId="0" applyAlignment="1">
      <alignment horizontal="center" vertical="center"/>
    </xf>
    <xf numFmtId="49" fontId="27" fillId="24" borderId="14" xfId="30" applyNumberFormat="1" applyFont="1" applyFill="1" applyBorder="1" applyAlignment="1" applyProtection="1">
      <alignment horizontal="center" vertical="center" wrapText="1" shrinkToFit="1"/>
    </xf>
    <xf numFmtId="49" fontId="28" fillId="24" borderId="10" xfId="0" applyNumberFormat="1" applyFont="1" applyFill="1" applyBorder="1" applyAlignment="1">
      <alignment horizontal="center" vertical="center" wrapText="1" shrinkToFit="1"/>
    </xf>
    <xf numFmtId="49" fontId="23" fillId="0" borderId="16" xfId="0" applyNumberFormat="1" applyFont="1" applyFill="1" applyBorder="1" applyAlignment="1">
      <alignment horizontal="center"/>
    </xf>
    <xf numFmtId="0" fontId="0" fillId="0" borderId="0" xfId="0" applyFill="1" applyAlignment="1"/>
    <xf numFmtId="0" fontId="0" fillId="0" borderId="17" xfId="0" applyFill="1" applyBorder="1" applyAlignment="1"/>
    <xf numFmtId="49" fontId="28" fillId="24" borderId="10" xfId="0" applyNumberFormat="1" applyFont="1" applyFill="1" applyBorder="1" applyAlignment="1">
      <alignment horizontal="center" vertical="center"/>
    </xf>
    <xf numFmtId="0" fontId="28" fillId="24" borderId="10" xfId="0" applyFont="1" applyFill="1" applyBorder="1" applyAlignment="1">
      <alignment horizontal="center" vertical="center" wrapText="1" shrinkToFit="1"/>
    </xf>
    <xf numFmtId="0" fontId="28" fillId="24" borderId="10" xfId="0" applyFont="1" applyFill="1" applyBorder="1" applyAlignment="1">
      <alignment horizontal="center" vertical="center"/>
    </xf>
    <xf numFmtId="0" fontId="28" fillId="24" borderId="10" xfId="0" applyNumberFormat="1" applyFont="1" applyFill="1" applyBorder="1" applyAlignment="1">
      <alignment horizontal="center" vertical="center" wrapText="1" shrinkToFit="1"/>
    </xf>
    <xf numFmtId="49" fontId="30" fillId="24" borderId="10" xfId="30" applyNumberFormat="1" applyFont="1" applyFill="1" applyBorder="1" applyAlignment="1" applyProtection="1">
      <alignment horizontal="center" vertical="center" wrapText="1" shrinkToFit="1"/>
    </xf>
    <xf numFmtId="49" fontId="30" fillId="24" borderId="10" xfId="30" applyNumberFormat="1" applyFont="1" applyFill="1" applyBorder="1" applyAlignment="1" applyProtection="1">
      <alignment horizontal="center" vertical="center"/>
    </xf>
    <xf numFmtId="3" fontId="30" fillId="27" borderId="10" xfId="30" applyNumberFormat="1" applyFont="1" applyFill="1" applyBorder="1" applyAlignment="1">
      <alignment horizontal="center" vertical="center" wrapText="1" shrinkToFit="1"/>
    </xf>
    <xf numFmtId="49" fontId="29" fillId="0" borderId="0" xfId="0" applyNumberFormat="1" applyFont="1" applyAlignment="1">
      <alignment horizontal="center"/>
    </xf>
    <xf numFmtId="49" fontId="29" fillId="0" borderId="0" xfId="0" applyNumberFormat="1" applyFont="1" applyAlignment="1"/>
    <xf numFmtId="49" fontId="29" fillId="0" borderId="0" xfId="0" applyNumberFormat="1" applyFont="1" applyAlignment="1">
      <alignment horizontal="left"/>
    </xf>
    <xf numFmtId="0" fontId="29" fillId="0" borderId="0" xfId="0" applyFont="1"/>
    <xf numFmtId="4" fontId="29" fillId="0" borderId="0" xfId="0" applyNumberFormat="1" applyFont="1" applyAlignment="1">
      <alignment horizontal="right"/>
    </xf>
    <xf numFmtId="3" fontId="29" fillId="0" borderId="0" xfId="0" applyNumberFormat="1" applyFont="1"/>
    <xf numFmtId="0" fontId="29" fillId="0" borderId="0" xfId="0" applyFont="1" applyProtection="1">
      <protection locked="0"/>
    </xf>
    <xf numFmtId="49" fontId="29" fillId="0" borderId="0" xfId="0" applyNumberFormat="1" applyFont="1" applyProtection="1">
      <protection locked="0"/>
    </xf>
    <xf numFmtId="3" fontId="29" fillId="0" borderId="0" xfId="0" applyNumberFormat="1" applyFont="1" applyProtection="1">
      <protection locked="0"/>
    </xf>
    <xf numFmtId="3" fontId="2" fillId="0" borderId="18" xfId="30" applyNumberFormat="1" applyFont="1" applyBorder="1" applyAlignment="1" applyProtection="1">
      <alignment horizontal="right" vertical="center"/>
      <protection locked="0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49" fontId="29" fillId="0" borderId="0" xfId="0" applyNumberFormat="1" applyFont="1" applyAlignment="1" applyProtection="1">
      <alignment horizontal="center"/>
      <protection locked="0"/>
    </xf>
    <xf numFmtId="3" fontId="29" fillId="0" borderId="0" xfId="0" applyNumberFormat="1" applyFont="1" applyAlignment="1">
      <alignment horizontal="center"/>
    </xf>
    <xf numFmtId="0" fontId="18" fillId="0" borderId="0" xfId="30" applyNumberFormat="1" applyFont="1" applyBorder="1" applyAlignment="1" applyProtection="1">
      <alignment horizontal="center" vertical="center"/>
    </xf>
    <xf numFmtId="0" fontId="21" fillId="0" borderId="11" xfId="30" applyNumberFormat="1" applyFont="1" applyFill="1" applyBorder="1" applyAlignment="1" applyProtection="1">
      <alignment horizontal="center" vertical="center"/>
    </xf>
    <xf numFmtId="0" fontId="21" fillId="0" borderId="0" xfId="30" applyNumberFormat="1" applyFont="1" applyFill="1" applyBorder="1" applyAlignment="1" applyProtection="1">
      <alignment horizontal="center" vertical="center"/>
    </xf>
    <xf numFmtId="0" fontId="21" fillId="0" borderId="0" xfId="30" applyNumberFormat="1" applyFont="1" applyFill="1" applyBorder="1" applyAlignment="1" applyProtection="1">
      <alignment horizontal="left" vertical="center"/>
    </xf>
    <xf numFmtId="4" fontId="21" fillId="0" borderId="0" xfId="30" applyNumberFormat="1" applyFont="1" applyFill="1" applyBorder="1" applyAlignment="1" applyProtection="1">
      <alignment horizontal="right" vertical="center"/>
    </xf>
    <xf numFmtId="3" fontId="21" fillId="0" borderId="0" xfId="30" applyNumberFormat="1" applyFont="1" applyFill="1" applyBorder="1" applyAlignment="1" applyProtection="1">
      <alignment horizontal="center" vertical="center"/>
    </xf>
    <xf numFmtId="3" fontId="18" fillId="0" borderId="0" xfId="30" applyNumberFormat="1" applyFont="1" applyFill="1" applyBorder="1" applyAlignment="1" applyProtection="1">
      <alignment horizontal="center" vertical="center"/>
    </xf>
    <xf numFmtId="0" fontId="18" fillId="0" borderId="0" xfId="30" applyNumberFormat="1" applyFont="1" applyFill="1" applyBorder="1" applyAlignment="1" applyProtection="1">
      <alignment horizontal="center" vertical="center"/>
    </xf>
    <xf numFmtId="0" fontId="18" fillId="0" borderId="12" xfId="30" applyNumberFormat="1" applyFont="1" applyBorder="1" applyAlignment="1" applyProtection="1">
      <alignment horizontal="center" vertical="center"/>
    </xf>
    <xf numFmtId="0" fontId="18" fillId="0" borderId="13" xfId="30" applyNumberFormat="1" applyFont="1" applyBorder="1" applyAlignment="1" applyProtection="1">
      <alignment horizontal="center" vertical="center"/>
    </xf>
    <xf numFmtId="49" fontId="18" fillId="0" borderId="13" xfId="30" applyNumberFormat="1" applyFont="1" applyBorder="1" applyAlignment="1" applyProtection="1">
      <alignment horizontal="center" vertical="center"/>
    </xf>
    <xf numFmtId="0" fontId="18" fillId="0" borderId="13" xfId="30" applyNumberFormat="1" applyFont="1" applyBorder="1" applyAlignment="1" applyProtection="1">
      <alignment horizontal="left" vertical="center"/>
    </xf>
    <xf numFmtId="4" fontId="18" fillId="0" borderId="13" xfId="30" applyNumberFormat="1" applyFont="1" applyBorder="1" applyAlignment="1" applyProtection="1">
      <alignment horizontal="right" vertical="center"/>
    </xf>
    <xf numFmtId="0" fontId="18" fillId="0" borderId="14" xfId="30" applyNumberFormat="1" applyFont="1" applyBorder="1" applyAlignment="1" applyProtection="1">
      <alignment horizontal="center" vertical="center"/>
    </xf>
    <xf numFmtId="0" fontId="22" fillId="25" borderId="14" xfId="31" applyNumberFormat="1" applyFont="1" applyFill="1" applyBorder="1" applyAlignment="1" applyProtection="1">
      <alignment horizontal="center" vertical="center"/>
    </xf>
    <xf numFmtId="49" fontId="22" fillId="25" borderId="14" xfId="31" applyNumberFormat="1" applyFont="1" applyFill="1" applyBorder="1" applyAlignment="1" applyProtection="1">
      <alignment horizontal="center" vertical="center"/>
    </xf>
    <xf numFmtId="4" fontId="22" fillId="25" borderId="14" xfId="31" applyNumberFormat="1" applyFont="1" applyFill="1" applyBorder="1" applyAlignment="1" applyProtection="1">
      <alignment horizontal="center" vertical="center"/>
    </xf>
    <xf numFmtId="0" fontId="2" fillId="0" borderId="0" xfId="30" applyNumberFormat="1" applyBorder="1" applyAlignment="1" applyProtection="1">
      <alignment horizontal="center" vertical="center"/>
    </xf>
    <xf numFmtId="0" fontId="22" fillId="0" borderId="0" xfId="30" applyNumberFormat="1" applyFont="1" applyBorder="1" applyAlignment="1" applyProtection="1">
      <alignment horizontal="center" vertical="center"/>
    </xf>
    <xf numFmtId="49" fontId="22" fillId="0" borderId="0" xfId="30" applyNumberFormat="1" applyFont="1" applyBorder="1" applyAlignment="1" applyProtection="1">
      <alignment horizontal="center" vertical="center"/>
    </xf>
    <xf numFmtId="49" fontId="22" fillId="0" borderId="0" xfId="30" applyNumberFormat="1" applyFont="1" applyBorder="1" applyAlignment="1" applyProtection="1">
      <alignment horizontal="left" vertical="center"/>
    </xf>
    <xf numFmtId="0" fontId="22" fillId="0" borderId="0" xfId="30" applyNumberFormat="1" applyFont="1" applyBorder="1" applyAlignment="1" applyProtection="1">
      <alignment horizontal="left" vertical="center"/>
    </xf>
    <xf numFmtId="4" fontId="22" fillId="0" borderId="0" xfId="30" applyNumberFormat="1" applyFont="1" applyBorder="1" applyAlignment="1" applyProtection="1">
      <alignment horizontal="right" vertical="center"/>
    </xf>
    <xf numFmtId="0" fontId="22" fillId="0" borderId="0" xfId="31" applyNumberFormat="1" applyFont="1" applyFill="1" applyBorder="1" applyAlignment="1" applyProtection="1">
      <alignment horizontal="center" vertical="center" wrapText="1"/>
    </xf>
    <xf numFmtId="49" fontId="22" fillId="0" borderId="0" xfId="31" applyNumberFormat="1" applyFont="1" applyFill="1" applyBorder="1" applyAlignment="1" applyProtection="1">
      <alignment horizontal="center" vertical="center" wrapText="1"/>
    </xf>
    <xf numFmtId="3" fontId="22" fillId="0" borderId="0" xfId="30" applyNumberFormat="1" applyFont="1" applyBorder="1" applyAlignment="1" applyProtection="1">
      <alignment horizontal="center" vertical="center"/>
    </xf>
    <xf numFmtId="4" fontId="22" fillId="0" borderId="19" xfId="30" applyNumberFormat="1" applyFont="1" applyBorder="1" applyAlignment="1" applyProtection="1">
      <alignment horizontal="right" vertical="center"/>
    </xf>
    <xf numFmtId="3" fontId="2" fillId="0" borderId="0" xfId="30" applyNumberFormat="1" applyBorder="1" applyAlignment="1" applyProtection="1">
      <alignment horizontal="center" vertical="center"/>
    </xf>
    <xf numFmtId="4" fontId="2" fillId="0" borderId="0" xfId="30" applyNumberFormat="1" applyBorder="1" applyAlignment="1" applyProtection="1">
      <alignment horizontal="center" vertical="center"/>
    </xf>
    <xf numFmtId="49" fontId="2" fillId="0" borderId="0" xfId="30" applyNumberFormat="1" applyBorder="1" applyAlignment="1" applyProtection="1">
      <alignment horizontal="center" vertical="center"/>
    </xf>
    <xf numFmtId="0" fontId="2" fillId="0" borderId="0" xfId="30" applyNumberFormat="1" applyBorder="1" applyAlignment="1" applyProtection="1">
      <alignment horizontal="left" vertical="center"/>
    </xf>
    <xf numFmtId="4" fontId="2" fillId="0" borderId="0" xfId="30" applyNumberFormat="1" applyBorder="1" applyAlignment="1" applyProtection="1">
      <alignment horizontal="right" vertical="center"/>
    </xf>
    <xf numFmtId="4" fontId="0" fillId="0" borderId="0" xfId="0" applyNumberFormat="1" applyFill="1" applyAlignment="1">
      <alignment horizontal="right"/>
    </xf>
    <xf numFmtId="4" fontId="30" fillId="24" borderId="10" xfId="30" applyNumberFormat="1" applyFont="1" applyFill="1" applyBorder="1" applyAlignment="1" applyProtection="1">
      <alignment horizontal="center" vertical="center" wrapText="1"/>
    </xf>
    <xf numFmtId="3" fontId="0" fillId="0" borderId="0" xfId="0" applyNumberFormat="1" applyAlignment="1">
      <alignment horizontal="center"/>
    </xf>
    <xf numFmtId="3" fontId="0" fillId="0" borderId="0" xfId="0" applyNumberFormat="1" applyFill="1" applyAlignment="1">
      <alignment horizontal="center"/>
    </xf>
    <xf numFmtId="3" fontId="30" fillId="24" borderId="10" xfId="30" applyNumberFormat="1" applyFont="1" applyFill="1" applyBorder="1" applyAlignment="1" applyProtection="1">
      <alignment horizontal="center" vertical="center" wrapText="1" shrinkToFit="1"/>
    </xf>
    <xf numFmtId="49" fontId="22" fillId="24" borderId="15" xfId="30" applyNumberFormat="1" applyFont="1" applyFill="1" applyBorder="1" applyAlignment="1" applyProtection="1">
      <alignment horizontal="center" vertical="center" wrapText="1"/>
    </xf>
    <xf numFmtId="49" fontId="22" fillId="24" borderId="12" xfId="30" applyNumberFormat="1" applyFont="1" applyFill="1" applyBorder="1" applyAlignment="1" applyProtection="1">
      <alignment horizontal="center" vertical="center" wrapText="1"/>
    </xf>
    <xf numFmtId="3" fontId="22" fillId="24" borderId="15" xfId="30" applyNumberFormat="1" applyFont="1" applyFill="1" applyBorder="1" applyAlignment="1" applyProtection="1">
      <alignment horizontal="center" vertical="center" wrapText="1"/>
    </xf>
    <xf numFmtId="4" fontId="18" fillId="0" borderId="0" xfId="30" applyNumberFormat="1" applyFont="1" applyFill="1" applyBorder="1" applyAlignment="1" applyProtection="1">
      <alignment horizontal="right" vertical="center"/>
    </xf>
    <xf numFmtId="4" fontId="22" fillId="27" borderId="15" xfId="30" applyNumberFormat="1" applyFont="1" applyFill="1" applyBorder="1" applyAlignment="1" applyProtection="1">
      <alignment horizontal="center" vertical="center" wrapText="1"/>
    </xf>
    <xf numFmtId="4" fontId="0" fillId="0" borderId="17" xfId="0" applyNumberFormat="1" applyFill="1" applyBorder="1" applyAlignment="1"/>
    <xf numFmtId="4" fontId="30" fillId="27" borderId="10" xfId="30" applyNumberFormat="1" applyFont="1" applyFill="1" applyBorder="1" applyAlignment="1">
      <alignment horizontal="center" vertical="center" wrapText="1" shrinkToFit="1"/>
    </xf>
    <xf numFmtId="4" fontId="29" fillId="0" borderId="0" xfId="0" applyNumberFormat="1" applyFont="1"/>
    <xf numFmtId="4" fontId="0" fillId="0" borderId="0" xfId="0" applyNumberFormat="1" applyAlignment="1">
      <alignment horizontal="center"/>
    </xf>
    <xf numFmtId="4" fontId="0" fillId="0" borderId="0" xfId="0" applyNumberFormat="1"/>
    <xf numFmtId="49" fontId="23" fillId="28" borderId="20" xfId="0" applyNumberFormat="1" applyFont="1" applyFill="1" applyBorder="1" applyAlignment="1">
      <alignment horizontal="center"/>
    </xf>
    <xf numFmtId="0" fontId="24" fillId="28" borderId="21" xfId="0" applyFont="1" applyFill="1" applyBorder="1" applyAlignment="1">
      <alignment horizontal="center"/>
    </xf>
    <xf numFmtId="0" fontId="24" fillId="28" borderId="22" xfId="0" applyFont="1" applyFill="1" applyBorder="1" applyAlignment="1">
      <alignment horizontal="center"/>
    </xf>
    <xf numFmtId="49" fontId="25" fillId="0" borderId="20" xfId="0" applyNumberFormat="1" applyFont="1" applyFill="1" applyBorder="1" applyAlignment="1">
      <alignment horizontal="center" vertical="center"/>
    </xf>
    <xf numFmtId="0" fontId="26" fillId="0" borderId="21" xfId="0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horizontal="center" vertical="center"/>
    </xf>
    <xf numFmtId="0" fontId="18" fillId="0" borderId="23" xfId="30" applyNumberFormat="1" applyFont="1" applyBorder="1" applyAlignment="1">
      <alignment horizontal="center" vertical="center"/>
    </xf>
    <xf numFmtId="0" fontId="18" fillId="0" borderId="25" xfId="30" applyNumberFormat="1" applyFont="1" applyBorder="1" applyAlignment="1">
      <alignment horizontal="center" vertical="center"/>
    </xf>
    <xf numFmtId="14" fontId="2" fillId="0" borderId="23" xfId="30" applyNumberFormat="1" applyFont="1" applyBorder="1" applyAlignment="1" applyProtection="1">
      <alignment horizontal="center" vertical="center"/>
    </xf>
    <xf numFmtId="0" fontId="2" fillId="0" borderId="25" xfId="3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8" fillId="0" borderId="24" xfId="30" applyNumberFormat="1" applyFont="1" applyBorder="1" applyAlignment="1">
      <alignment horizontal="center" vertical="center"/>
    </xf>
    <xf numFmtId="0" fontId="18" fillId="0" borderId="23" xfId="30" applyNumberFormat="1" applyFont="1" applyBorder="1" applyAlignment="1" applyProtection="1">
      <alignment horizontal="center" vertical="center"/>
    </xf>
    <xf numFmtId="0" fontId="2" fillId="0" borderId="25" xfId="30" applyBorder="1" applyAlignment="1">
      <alignment vertical="center"/>
    </xf>
    <xf numFmtId="0" fontId="2" fillId="0" borderId="24" xfId="30" applyBorder="1" applyAlignment="1">
      <alignment vertical="center"/>
    </xf>
    <xf numFmtId="0" fontId="21" fillId="28" borderId="23" xfId="30" applyNumberFormat="1" applyFont="1" applyFill="1" applyBorder="1" applyAlignment="1">
      <alignment horizontal="center" vertical="center"/>
    </xf>
    <xf numFmtId="0" fontId="2" fillId="0" borderId="24" xfId="30" applyBorder="1" applyAlignment="1">
      <alignment horizontal="center" vertical="center"/>
    </xf>
    <xf numFmtId="49" fontId="25" fillId="0" borderId="16" xfId="0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0" fillId="0" borderId="21" xfId="0" applyBorder="1" applyAlignment="1"/>
    <xf numFmtId="0" fontId="0" fillId="0" borderId="22" xfId="0" applyBorder="1" applyAlignment="1"/>
    <xf numFmtId="14" fontId="2" fillId="0" borderId="16" xfId="30" applyNumberFormat="1" applyFont="1" applyBorder="1" applyAlignment="1" applyProtection="1">
      <alignment horizontal="center" vertical="center"/>
    </xf>
    <xf numFmtId="0" fontId="2" fillId="0" borderId="0" xfId="3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8" fillId="0" borderId="25" xfId="30" applyNumberFormat="1" applyFont="1" applyBorder="1" applyAlignment="1" applyProtection="1">
      <alignment horizontal="center" vertical="center"/>
    </xf>
    <xf numFmtId="0" fontId="18" fillId="0" borderId="24" xfId="30" applyNumberFormat="1" applyFont="1" applyBorder="1" applyAlignment="1" applyProtection="1">
      <alignment horizontal="center" vertical="center"/>
    </xf>
    <xf numFmtId="0" fontId="21" fillId="28" borderId="11" xfId="30" applyNumberFormat="1" applyFont="1" applyFill="1" applyBorder="1" applyAlignment="1" applyProtection="1">
      <alignment horizontal="center" vertical="center"/>
    </xf>
    <xf numFmtId="0" fontId="0" fillId="0" borderId="0" xfId="0" applyBorder="1" applyAlignment="1"/>
    <xf numFmtId="0" fontId="0" fillId="0" borderId="0" xfId="0" applyAlignment="1"/>
    <xf numFmtId="0" fontId="0" fillId="0" borderId="25" xfId="0" applyBorder="1" applyAlignment="1"/>
    <xf numFmtId="0" fontId="0" fillId="0" borderId="24" xfId="0" applyBorder="1" applyAlignment="1"/>
    <xf numFmtId="0" fontId="2" fillId="0" borderId="25" xfId="30" applyBorder="1" applyAlignment="1" applyProtection="1">
      <alignment horizontal="center" vertical="center"/>
    </xf>
    <xf numFmtId="0" fontId="0" fillId="0" borderId="25" xfId="0" applyBorder="1" applyAlignment="1">
      <alignment vertical="center"/>
    </xf>
    <xf numFmtId="0" fontId="0" fillId="0" borderId="24" xfId="0" applyBorder="1" applyAlignment="1">
      <alignment vertical="center"/>
    </xf>
    <xf numFmtId="0" fontId="2" fillId="0" borderId="25" xfId="30" applyBorder="1" applyAlignment="1" applyProtection="1">
      <alignment vertical="center"/>
    </xf>
    <xf numFmtId="14" fontId="18" fillId="0" borderId="20" xfId="30" applyNumberFormat="1" applyFont="1" applyBorder="1" applyAlignment="1" applyProtection="1">
      <alignment horizontal="center" vertical="center" wrapText="1"/>
    </xf>
    <xf numFmtId="0" fontId="18" fillId="0" borderId="21" xfId="3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49" fontId="22" fillId="0" borderId="0" xfId="30" quotePrefix="1" applyNumberFormat="1" applyFont="1" applyBorder="1" applyAlignment="1" applyProtection="1">
      <alignment horizontal="left" vertical="center"/>
    </xf>
    <xf numFmtId="0" fontId="22" fillId="0" borderId="0" xfId="30" quotePrefix="1" applyNumberFormat="1" applyFont="1" applyBorder="1" applyAlignment="1" applyProtection="1">
      <alignment horizontal="center" vertical="center"/>
    </xf>
    <xf numFmtId="49" fontId="22" fillId="24" borderId="0" xfId="30" applyNumberFormat="1" applyFont="1" applyFill="1" applyBorder="1" applyAlignment="1" applyProtection="1">
      <alignment horizontal="center" vertical="center"/>
    </xf>
    <xf numFmtId="3" fontId="22" fillId="24" borderId="0" xfId="30" applyNumberFormat="1" applyFont="1" applyFill="1" applyBorder="1" applyAlignment="1" applyProtection="1">
      <alignment horizontal="center" vertical="center"/>
    </xf>
    <xf numFmtId="4" fontId="22" fillId="24" borderId="0" xfId="30" applyNumberFormat="1" applyFont="1" applyFill="1" applyBorder="1" applyAlignment="1" applyProtection="1">
      <alignment horizontal="right" vertical="center"/>
    </xf>
    <xf numFmtId="4" fontId="22" fillId="29" borderId="0" xfId="30" applyNumberFormat="1" applyFont="1" applyFill="1" applyBorder="1" applyAlignment="1" applyProtection="1">
      <alignment horizontal="right" vertical="center"/>
    </xf>
    <xf numFmtId="0" fontId="2" fillId="24" borderId="0" xfId="30" applyNumberFormat="1" applyFill="1" applyBorder="1" applyAlignment="1" applyProtection="1">
      <alignment horizontal="center" vertical="center"/>
    </xf>
    <xf numFmtId="0" fontId="22" fillId="0" borderId="0" xfId="30" applyNumberFormat="1" applyFont="1" applyBorder="1" applyAlignment="1" applyProtection="1">
      <alignment horizontal="left" vertical="center" wrapText="1"/>
    </xf>
    <xf numFmtId="49" fontId="22" fillId="0" borderId="0" xfId="30" applyNumberFormat="1" applyFont="1" applyFill="1" applyBorder="1" applyAlignment="1" applyProtection="1">
      <alignment horizontal="center" vertical="center"/>
    </xf>
    <xf numFmtId="3" fontId="22" fillId="0" borderId="0" xfId="30" applyNumberFormat="1" applyFont="1" applyFill="1" applyBorder="1" applyAlignment="1" applyProtection="1">
      <alignment horizontal="center" vertical="center"/>
    </xf>
    <xf numFmtId="4" fontId="22" fillId="0" borderId="0" xfId="30" applyNumberFormat="1" applyFont="1" applyFill="1" applyBorder="1" applyAlignment="1" applyProtection="1">
      <alignment horizontal="right" vertical="center"/>
    </xf>
    <xf numFmtId="0" fontId="2" fillId="0" borderId="0" xfId="30" applyNumberFormat="1" applyFill="1" applyBorder="1" applyAlignment="1" applyProtection="1">
      <alignment horizontal="center" vertical="center"/>
    </xf>
    <xf numFmtId="3" fontId="31" fillId="0" borderId="0" xfId="30" applyNumberFormat="1" applyFont="1" applyFill="1" applyBorder="1" applyAlignment="1" applyProtection="1">
      <alignment vertical="center"/>
    </xf>
    <xf numFmtId="4" fontId="31" fillId="0" borderId="0" xfId="30" applyNumberFormat="1" applyFont="1" applyFill="1" applyBorder="1" applyAlignment="1" applyProtection="1">
      <alignment horizontal="right" vertical="center"/>
    </xf>
    <xf numFmtId="49" fontId="28" fillId="0" borderId="0" xfId="0" applyNumberFormat="1" applyFont="1" applyAlignment="1">
      <alignment horizontal="center"/>
    </xf>
    <xf numFmtId="49" fontId="29" fillId="0" borderId="0" xfId="0" quotePrefix="1" applyNumberFormat="1" applyFont="1" applyAlignment="1">
      <alignment horizontal="center"/>
    </xf>
    <xf numFmtId="0" fontId="29" fillId="24" borderId="0" xfId="0" applyFont="1" applyFill="1" applyAlignment="1" applyProtection="1">
      <alignment horizontal="center"/>
      <protection locked="0"/>
    </xf>
    <xf numFmtId="49" fontId="29" fillId="24" borderId="0" xfId="0" applyNumberFormat="1" applyFont="1" applyFill="1" applyAlignment="1" applyProtection="1">
      <alignment horizontal="center"/>
      <protection locked="0"/>
    </xf>
    <xf numFmtId="3" fontId="29" fillId="24" borderId="0" xfId="0" applyNumberFormat="1" applyFont="1" applyFill="1" applyAlignment="1">
      <alignment horizontal="center"/>
    </xf>
    <xf numFmtId="4" fontId="29" fillId="24" borderId="0" xfId="0" applyNumberFormat="1" applyFont="1" applyFill="1" applyAlignment="1">
      <alignment horizontal="right"/>
    </xf>
    <xf numFmtId="4" fontId="29" fillId="29" borderId="0" xfId="0" applyNumberFormat="1" applyFont="1" applyFill="1"/>
    <xf numFmtId="0" fontId="29" fillId="0" borderId="0" xfId="0" applyFont="1" applyFill="1" applyAlignment="1" applyProtection="1">
      <alignment horizontal="center"/>
      <protection locked="0"/>
    </xf>
    <xf numFmtId="49" fontId="29" fillId="0" borderId="0" xfId="0" applyNumberFormat="1" applyFont="1" applyFill="1" applyAlignment="1" applyProtection="1">
      <alignment horizontal="center"/>
      <protection locked="0"/>
    </xf>
    <xf numFmtId="3" fontId="29" fillId="0" borderId="0" xfId="0" applyNumberFormat="1" applyFont="1" applyFill="1" applyAlignment="1">
      <alignment horizontal="center"/>
    </xf>
    <xf numFmtId="4" fontId="29" fillId="0" borderId="0" xfId="0" applyNumberFormat="1" applyFont="1" applyFill="1" applyAlignment="1">
      <alignment horizontal="right"/>
    </xf>
    <xf numFmtId="4" fontId="29" fillId="0" borderId="0" xfId="0" applyNumberFormat="1" applyFont="1" applyFill="1"/>
    <xf numFmtId="3" fontId="28" fillId="0" borderId="0" xfId="0" applyNumberFormat="1" applyFont="1" applyFill="1" applyAlignment="1"/>
    <xf numFmtId="4" fontId="28" fillId="0" borderId="0" xfId="0" applyNumberFormat="1" applyFont="1" applyFill="1" applyAlignment="1">
      <alignment horizontal="right"/>
    </xf>
    <xf numFmtId="4" fontId="28" fillId="0" borderId="0" xfId="0" applyNumberFormat="1" applyFont="1" applyFill="1"/>
    <xf numFmtId="3" fontId="28" fillId="24" borderId="0" xfId="0" applyNumberFormat="1" applyFont="1" applyFill="1" applyAlignment="1"/>
    <xf numFmtId="4" fontId="28" fillId="24" borderId="0" xfId="0" applyNumberFormat="1" applyFont="1" applyFill="1" applyAlignment="1">
      <alignment horizontal="right"/>
    </xf>
    <xf numFmtId="4" fontId="28" fillId="24" borderId="0" xfId="0" applyNumberFormat="1" applyFont="1" applyFill="1"/>
  </cellXfs>
  <cellStyles count="44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rmale 2" xfId="30"/>
    <cellStyle name="Normale_Foglio1" xfId="31"/>
    <cellStyle name="Nota" xfId="32" builtinId="10" customBuiltin="1"/>
    <cellStyle name="Output" xfId="33" builtinId="21" customBuiltin="1"/>
    <cellStyle name="Testo avviso" xfId="34" builtinId="11" customBuiltin="1"/>
    <cellStyle name="Testo descrittivo" xfId="35" builtinId="53" customBuiltin="1"/>
    <cellStyle name="Titolo" xfId="36" builtinId="15" customBuiltin="1"/>
    <cellStyle name="Titolo 1" xfId="37" builtinId="16" customBuiltin="1"/>
    <cellStyle name="Titolo 2" xfId="38" builtinId="17" customBuiltin="1"/>
    <cellStyle name="Titolo 3" xfId="39" builtinId="18" customBuiltin="1"/>
    <cellStyle name="Titolo 4" xfId="40" builtinId="19" customBuiltin="1"/>
    <cellStyle name="Totale" xfId="41" builtinId="25" customBuiltin="1"/>
    <cellStyle name="Valore non valido" xfId="42" builtinId="27" customBuiltin="1"/>
    <cellStyle name="Valore valido" xfId="43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/>
  <dimension ref="A1:L6"/>
  <sheetViews>
    <sheetView showGridLines="0" workbookViewId="0">
      <selection sqref="A1:L1"/>
    </sheetView>
  </sheetViews>
  <sheetFormatPr defaultRowHeight="12.75"/>
  <cols>
    <col min="1" max="1" width="8.7109375" style="3" customWidth="1"/>
    <col min="2" max="2" width="12.28515625" style="3" customWidth="1"/>
    <col min="3" max="3" width="22.7109375" style="4" customWidth="1"/>
    <col min="4" max="4" width="30.7109375" style="5" customWidth="1"/>
    <col min="5" max="5" width="22.7109375" customWidth="1"/>
    <col min="6" max="6" width="29.5703125" hidden="1" customWidth="1"/>
    <col min="7" max="7" width="15.85546875" style="3" customWidth="1"/>
    <col min="8" max="8" width="20.7109375" style="3" hidden="1" customWidth="1"/>
    <col min="9" max="9" width="20.7109375" style="5" hidden="1" customWidth="1"/>
    <col min="10" max="10" width="13.7109375" style="1" customWidth="1"/>
    <col min="11" max="11" width="13.7109375" style="7" customWidth="1"/>
    <col min="12" max="12" width="15.7109375" style="1" customWidth="1"/>
  </cols>
  <sheetData>
    <row r="1" spans="1:12" ht="23.1" customHeight="1">
      <c r="A1" s="137"/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9"/>
    </row>
    <row r="2" spans="1:12" s="62" customFormat="1" ht="23.1" customHeight="1">
      <c r="A2" s="140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2"/>
    </row>
    <row r="3" spans="1:12" ht="24.95" customHeight="1">
      <c r="A3" s="8" t="s">
        <v>3</v>
      </c>
      <c r="B3" s="8" t="s">
        <v>4</v>
      </c>
      <c r="C3" s="9" t="s">
        <v>1</v>
      </c>
      <c r="D3" s="9" t="s">
        <v>5</v>
      </c>
      <c r="E3" s="61" t="s">
        <v>9</v>
      </c>
      <c r="F3" s="11" t="s">
        <v>17</v>
      </c>
      <c r="G3" s="9" t="s">
        <v>2</v>
      </c>
      <c r="H3" s="10" t="s">
        <v>6</v>
      </c>
      <c r="I3" s="9" t="s">
        <v>7</v>
      </c>
      <c r="J3" s="12" t="s">
        <v>8</v>
      </c>
      <c r="K3" s="13" t="s">
        <v>10</v>
      </c>
      <c r="L3" s="12" t="s">
        <v>11</v>
      </c>
    </row>
    <row r="4" spans="1:12">
      <c r="F4" s="5"/>
      <c r="K4" s="14"/>
    </row>
    <row r="6" spans="1:12">
      <c r="I6" s="6"/>
      <c r="J6" s="2"/>
      <c r="L6" s="2"/>
    </row>
  </sheetData>
  <mergeCells count="2">
    <mergeCell ref="A1:L1"/>
    <mergeCell ref="A2:L2"/>
  </mergeCells>
  <phoneticPr fontId="0" type="noConversion"/>
  <dataValidations count="1">
    <dataValidation type="list" allowBlank="1" showInputMessage="1" showErrorMessage="1" sqref="K4:K65536 K1:K2">
      <formula1>"Consip/Mepa,"</formula1>
    </dataValidation>
  </dataValidations>
  <pageMargins left="0.75" right="0.75" top="1" bottom="1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Foglio2"/>
  <dimension ref="A1:AH14"/>
  <sheetViews>
    <sheetView showGridLines="0" zoomScaleNormal="100" workbookViewId="0">
      <selection sqref="A1:AH1"/>
    </sheetView>
  </sheetViews>
  <sheetFormatPr defaultRowHeight="15"/>
  <cols>
    <col min="1" max="1" width="5.7109375" style="33" bestFit="1" customWidth="1"/>
    <col min="2" max="2" width="6.28515625" style="33" bestFit="1" customWidth="1"/>
    <col min="3" max="3" width="10.7109375" style="34" bestFit="1" customWidth="1"/>
    <col min="4" max="4" width="18.140625" style="35" customWidth="1"/>
    <col min="5" max="5" width="10.7109375" style="34" bestFit="1" customWidth="1"/>
    <col min="6" max="6" width="15.7109375" style="35" customWidth="1"/>
    <col min="7" max="7" width="12.140625" style="36" customWidth="1"/>
    <col min="8" max="8" width="14.85546875" style="33" customWidth="1"/>
    <col min="9" max="9" width="5.7109375" style="33" bestFit="1" customWidth="1"/>
    <col min="10" max="10" width="8.28515625" style="33" bestFit="1" customWidth="1"/>
    <col min="11" max="11" width="10.7109375" style="34" bestFit="1" customWidth="1"/>
    <col min="12" max="12" width="25.5703125" style="35" customWidth="1"/>
    <col min="13" max="13" width="16.7109375" style="34" customWidth="1"/>
    <col min="14" max="14" width="19.28515625" style="34" customWidth="1"/>
    <col min="15" max="15" width="7" style="33" hidden="1" customWidth="1"/>
    <col min="16" max="16" width="22.28515625" style="35" hidden="1" customWidth="1"/>
    <col min="17" max="20" width="0" style="33" hidden="1" customWidth="1"/>
    <col min="21" max="21" width="5.7109375" style="33" hidden="1" customWidth="1"/>
    <col min="22" max="22" width="8.28515625" style="33" hidden="1" customWidth="1"/>
    <col min="23" max="23" width="3.28515625" style="33" hidden="1" customWidth="1"/>
    <col min="24" max="24" width="13.7109375" style="33" customWidth="1"/>
    <col min="25" max="25" width="8.28515625" style="33" bestFit="1" customWidth="1"/>
    <col min="26" max="26" width="12.85546875" style="34" customWidth="1"/>
    <col min="27" max="27" width="17.7109375" style="37" customWidth="1"/>
    <col min="28" max="28" width="14.140625" style="37" bestFit="1" customWidth="1"/>
    <col min="29" max="29" width="11.7109375" style="38" customWidth="1"/>
    <col min="30" max="30" width="3" style="40" bestFit="1" customWidth="1"/>
    <col min="31" max="31" width="11.7109375" style="39" customWidth="1"/>
    <col min="32" max="32" width="8.7109375" style="39" customWidth="1"/>
    <col min="33" max="33" width="11.7109375" style="39" customWidth="1"/>
    <col min="34" max="34" width="10.28515625" style="38" bestFit="1" customWidth="1"/>
    <col min="35" max="16384" width="9.140625" style="33"/>
  </cols>
  <sheetData>
    <row r="1" spans="1:34" s="15" customFormat="1" ht="23.1" customHeight="1">
      <c r="A1" s="152" t="s">
        <v>12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53"/>
    </row>
    <row r="2" spans="1:34" s="26" customFormat="1" ht="15" customHeight="1">
      <c r="A2" s="16"/>
      <c r="B2" s="17"/>
      <c r="C2" s="18"/>
      <c r="D2" s="19"/>
      <c r="E2" s="18"/>
      <c r="F2" s="19"/>
      <c r="G2" s="20"/>
      <c r="H2" s="17"/>
      <c r="I2" s="17"/>
      <c r="J2" s="17"/>
      <c r="K2" s="18"/>
      <c r="L2" s="19"/>
      <c r="M2" s="18"/>
      <c r="N2" s="18"/>
      <c r="O2" s="17"/>
      <c r="P2" s="19"/>
      <c r="Q2" s="17"/>
      <c r="R2" s="17"/>
      <c r="S2" s="17"/>
      <c r="T2" s="17"/>
      <c r="U2" s="17"/>
      <c r="V2" s="17"/>
      <c r="W2" s="17"/>
      <c r="X2" s="17"/>
      <c r="Y2" s="17"/>
      <c r="Z2" s="18"/>
      <c r="AA2" s="21"/>
      <c r="AB2" s="21"/>
      <c r="AC2" s="22"/>
      <c r="AD2" s="23"/>
      <c r="AE2" s="24"/>
      <c r="AF2" s="24"/>
      <c r="AG2" s="24"/>
      <c r="AH2" s="25"/>
    </row>
    <row r="3" spans="1:34" s="15" customFormat="1" ht="23.1" customHeight="1">
      <c r="A3" s="143" t="s">
        <v>55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53"/>
    </row>
    <row r="4" spans="1:34" s="15" customFormat="1" ht="15" customHeight="1">
      <c r="A4" s="27"/>
      <c r="B4" s="28"/>
      <c r="C4" s="29"/>
      <c r="D4" s="30"/>
      <c r="E4" s="29"/>
      <c r="F4" s="30"/>
      <c r="G4" s="31"/>
      <c r="H4" s="28"/>
      <c r="I4" s="28"/>
      <c r="J4" s="28"/>
      <c r="K4" s="29"/>
      <c r="L4" s="30"/>
      <c r="M4" s="29"/>
      <c r="N4" s="29"/>
      <c r="O4" s="28"/>
      <c r="P4" s="30"/>
      <c r="Q4" s="28"/>
      <c r="R4" s="28"/>
      <c r="S4" s="28"/>
      <c r="T4" s="28"/>
      <c r="U4" s="28"/>
      <c r="V4" s="28"/>
      <c r="W4" s="28"/>
      <c r="X4" s="28"/>
      <c r="Y4" s="28"/>
      <c r="Z4" s="29"/>
      <c r="AA4" s="145" t="s">
        <v>13</v>
      </c>
      <c r="AB4" s="146"/>
      <c r="AC4" s="146"/>
      <c r="AD4" s="146"/>
      <c r="AE4" s="146"/>
      <c r="AF4" s="146"/>
      <c r="AG4" s="147"/>
      <c r="AH4" s="32">
        <v>30</v>
      </c>
    </row>
    <row r="5" spans="1:34" s="15" customFormat="1" ht="23.1" customHeight="1">
      <c r="A5" s="143" t="s">
        <v>14</v>
      </c>
      <c r="B5" s="144"/>
      <c r="C5" s="148"/>
      <c r="D5" s="143" t="s">
        <v>15</v>
      </c>
      <c r="E5" s="144"/>
      <c r="F5" s="144"/>
      <c r="G5" s="144"/>
      <c r="H5" s="148"/>
      <c r="I5" s="143" t="s">
        <v>16</v>
      </c>
      <c r="J5" s="144"/>
      <c r="K5" s="148"/>
      <c r="L5" s="143" t="s">
        <v>1</v>
      </c>
      <c r="M5" s="144"/>
      <c r="N5" s="144"/>
      <c r="O5" s="143" t="s">
        <v>17</v>
      </c>
      <c r="P5" s="148"/>
      <c r="Q5" s="143" t="s">
        <v>18</v>
      </c>
      <c r="R5" s="144"/>
      <c r="S5" s="144"/>
      <c r="T5" s="148"/>
      <c r="U5" s="143" t="s">
        <v>19</v>
      </c>
      <c r="V5" s="144"/>
      <c r="W5" s="144"/>
      <c r="X5" s="58" t="s">
        <v>47</v>
      </c>
      <c r="Y5" s="143" t="s">
        <v>20</v>
      </c>
      <c r="Z5" s="148"/>
      <c r="AA5" s="149" t="s">
        <v>41</v>
      </c>
      <c r="AB5" s="150"/>
      <c r="AC5" s="150"/>
      <c r="AD5" s="150"/>
      <c r="AE5" s="150"/>
      <c r="AF5" s="150"/>
      <c r="AG5" s="150"/>
      <c r="AH5" s="151"/>
    </row>
    <row r="6" spans="1:34" ht="36" customHeight="1">
      <c r="A6" s="51" t="s">
        <v>21</v>
      </c>
      <c r="B6" s="51" t="s">
        <v>22</v>
      </c>
      <c r="C6" s="52" t="s">
        <v>23</v>
      </c>
      <c r="D6" s="51" t="s">
        <v>24</v>
      </c>
      <c r="E6" s="53" t="s">
        <v>25</v>
      </c>
      <c r="F6" s="51" t="s">
        <v>26</v>
      </c>
      <c r="G6" s="54" t="s">
        <v>27</v>
      </c>
      <c r="H6" s="51" t="s">
        <v>28</v>
      </c>
      <c r="I6" s="51" t="s">
        <v>21</v>
      </c>
      <c r="J6" s="51" t="s">
        <v>24</v>
      </c>
      <c r="K6" s="52" t="s">
        <v>29</v>
      </c>
      <c r="L6" s="51" t="s">
        <v>30</v>
      </c>
      <c r="M6" s="53" t="s">
        <v>31</v>
      </c>
      <c r="N6" s="53" t="s">
        <v>32</v>
      </c>
      <c r="O6" s="51" t="s">
        <v>33</v>
      </c>
      <c r="P6" s="51" t="s">
        <v>26</v>
      </c>
      <c r="Q6" s="51" t="s">
        <v>33</v>
      </c>
      <c r="R6" s="51" t="s">
        <v>34</v>
      </c>
      <c r="S6" s="51" t="s">
        <v>35</v>
      </c>
      <c r="T6" s="51" t="s">
        <v>36</v>
      </c>
      <c r="U6" s="51" t="s">
        <v>21</v>
      </c>
      <c r="V6" s="51" t="s">
        <v>24</v>
      </c>
      <c r="W6" s="51" t="s">
        <v>37</v>
      </c>
      <c r="X6" s="51" t="s">
        <v>25</v>
      </c>
      <c r="Y6" s="51" t="s">
        <v>24</v>
      </c>
      <c r="Z6" s="52" t="s">
        <v>38</v>
      </c>
      <c r="AA6" s="55" t="s">
        <v>45</v>
      </c>
      <c r="AB6" s="55" t="s">
        <v>39</v>
      </c>
      <c r="AC6" s="55" t="s">
        <v>42</v>
      </c>
      <c r="AD6" s="55" t="s">
        <v>40</v>
      </c>
      <c r="AE6" s="55" t="s">
        <v>43</v>
      </c>
      <c r="AF6" s="55" t="s">
        <v>44</v>
      </c>
      <c r="AG6" s="63" t="s">
        <v>48</v>
      </c>
      <c r="AH6" s="56" t="s">
        <v>46</v>
      </c>
    </row>
    <row r="7" spans="1:34">
      <c r="A7" s="42"/>
      <c r="B7" s="42"/>
      <c r="C7" s="43"/>
      <c r="D7" s="60"/>
      <c r="E7" s="43"/>
      <c r="F7" s="44"/>
      <c r="G7" s="45"/>
      <c r="H7" s="42"/>
      <c r="I7" s="42"/>
      <c r="J7" s="42"/>
      <c r="K7" s="43"/>
      <c r="L7" s="44"/>
      <c r="M7" s="43"/>
      <c r="N7" s="43"/>
      <c r="O7" s="42"/>
      <c r="P7" s="44"/>
      <c r="Q7" s="42"/>
      <c r="R7" s="42"/>
      <c r="S7" s="42"/>
      <c r="T7" s="42"/>
      <c r="U7" s="46"/>
      <c r="V7" s="46"/>
      <c r="W7" s="46"/>
      <c r="X7" s="57"/>
      <c r="Y7" s="42"/>
      <c r="Z7" s="43"/>
      <c r="AA7" s="47"/>
      <c r="AB7" s="47"/>
      <c r="AC7" s="48"/>
      <c r="AD7" s="49"/>
      <c r="AE7" s="59"/>
      <c r="AF7" s="50"/>
      <c r="AG7" s="59"/>
      <c r="AH7" s="48"/>
    </row>
    <row r="8" spans="1:34">
      <c r="C8" s="33"/>
      <c r="D8" s="33"/>
      <c r="E8" s="33"/>
      <c r="F8" s="33"/>
      <c r="G8" s="33"/>
      <c r="K8" s="33"/>
      <c r="L8" s="33"/>
      <c r="M8" s="33"/>
      <c r="N8" s="33"/>
      <c r="P8" s="33"/>
      <c r="Z8" s="33"/>
      <c r="AA8" s="33"/>
      <c r="AB8" s="33"/>
      <c r="AC8" s="33"/>
      <c r="AD8" s="41"/>
      <c r="AE8" s="33"/>
      <c r="AF8" s="33"/>
      <c r="AG8" s="33"/>
      <c r="AH8" s="33"/>
    </row>
    <row r="9" spans="1:34">
      <c r="C9" s="33"/>
      <c r="D9" s="33"/>
      <c r="E9" s="33"/>
      <c r="F9" s="33"/>
      <c r="G9" s="33"/>
      <c r="K9" s="33"/>
      <c r="L9" s="33"/>
      <c r="M9" s="33"/>
      <c r="N9" s="33"/>
      <c r="P9" s="33"/>
      <c r="Z9" s="33"/>
      <c r="AA9" s="33"/>
      <c r="AB9" s="33"/>
      <c r="AC9" s="33"/>
      <c r="AD9" s="41"/>
      <c r="AE9" s="33"/>
      <c r="AF9" s="33"/>
      <c r="AG9" s="33"/>
      <c r="AH9" s="33"/>
    </row>
    <row r="10" spans="1:34">
      <c r="C10" s="33"/>
      <c r="D10" s="33"/>
      <c r="E10" s="33"/>
      <c r="F10" s="33"/>
      <c r="G10" s="33"/>
      <c r="K10" s="33"/>
      <c r="L10" s="33"/>
      <c r="M10" s="33"/>
      <c r="N10" s="33"/>
      <c r="P10" s="33"/>
      <c r="Z10" s="33"/>
      <c r="AA10" s="33"/>
      <c r="AB10" s="33"/>
      <c r="AC10" s="33"/>
      <c r="AD10" s="41"/>
      <c r="AE10" s="33"/>
      <c r="AF10" s="33"/>
      <c r="AG10" s="33"/>
      <c r="AH10" s="33"/>
    </row>
    <row r="11" spans="1:34">
      <c r="C11" s="33"/>
      <c r="D11" s="33"/>
      <c r="E11" s="33"/>
      <c r="F11" s="33"/>
      <c r="G11" s="33"/>
      <c r="K11" s="33"/>
      <c r="L11" s="33"/>
      <c r="M11" s="33"/>
      <c r="N11" s="33"/>
      <c r="P11" s="33"/>
      <c r="Z11" s="33"/>
      <c r="AA11" s="33"/>
      <c r="AB11" s="33"/>
      <c r="AC11" s="33"/>
      <c r="AD11" s="41"/>
      <c r="AE11" s="33"/>
      <c r="AF11" s="33"/>
      <c r="AG11" s="33"/>
      <c r="AH11" s="33"/>
    </row>
    <row r="12" spans="1:34">
      <c r="C12" s="33"/>
      <c r="D12" s="33"/>
      <c r="E12" s="33"/>
      <c r="F12" s="33"/>
      <c r="G12" s="33"/>
      <c r="K12" s="33"/>
      <c r="L12" s="33"/>
      <c r="M12" s="33"/>
      <c r="N12" s="33"/>
      <c r="P12" s="33"/>
      <c r="Z12" s="33"/>
      <c r="AA12" s="33"/>
      <c r="AB12" s="33"/>
      <c r="AC12" s="33"/>
      <c r="AD12" s="41"/>
      <c r="AE12" s="33"/>
      <c r="AF12" s="33"/>
      <c r="AG12" s="33"/>
      <c r="AH12" s="33"/>
    </row>
    <row r="13" spans="1:34">
      <c r="C13" s="33"/>
      <c r="D13" s="33"/>
      <c r="E13" s="33"/>
      <c r="F13" s="33"/>
      <c r="G13" s="33"/>
      <c r="K13" s="33"/>
      <c r="L13" s="33"/>
      <c r="M13" s="33"/>
      <c r="N13" s="33"/>
      <c r="P13" s="33"/>
      <c r="Z13" s="33"/>
      <c r="AA13" s="33"/>
      <c r="AB13" s="33"/>
      <c r="AC13" s="33"/>
      <c r="AD13" s="41"/>
      <c r="AE13" s="33"/>
      <c r="AF13" s="33"/>
      <c r="AG13" s="33"/>
      <c r="AH13" s="33"/>
    </row>
    <row r="14" spans="1:34">
      <c r="C14" s="33"/>
      <c r="D14" s="33"/>
      <c r="E14" s="33"/>
      <c r="F14" s="33"/>
      <c r="G14" s="33"/>
      <c r="K14" s="33"/>
      <c r="L14" s="33"/>
      <c r="M14" s="33"/>
      <c r="N14" s="33"/>
      <c r="P14" s="33"/>
      <c r="Z14" s="33"/>
      <c r="AA14" s="33"/>
      <c r="AB14" s="33"/>
      <c r="AC14" s="33"/>
      <c r="AD14" s="41"/>
      <c r="AE14" s="33"/>
      <c r="AF14" s="33"/>
      <c r="AG14" s="33"/>
      <c r="AH14" s="33"/>
    </row>
  </sheetData>
  <sheetProtection password="D3C7" sheet="1"/>
  <mergeCells count="12">
    <mergeCell ref="O5:P5"/>
    <mergeCell ref="Q5:T5"/>
    <mergeCell ref="U5:W5"/>
    <mergeCell ref="AA4:AG4"/>
    <mergeCell ref="Y5:Z5"/>
    <mergeCell ref="AA5:AH5"/>
    <mergeCell ref="A1:AH1"/>
    <mergeCell ref="A3:AH3"/>
    <mergeCell ref="A5:C5"/>
    <mergeCell ref="D5:H5"/>
    <mergeCell ref="I5:K5"/>
    <mergeCell ref="L5:N5"/>
  </mergeCells>
  <phoneticPr fontId="0" type="noConversion"/>
  <dataValidations count="1">
    <dataValidation type="list" allowBlank="1" showInputMessage="1" showErrorMessage="1" sqref="AG7">
      <formula1>"SI,"</formula1>
    </dataValidation>
  </dataValidations>
  <pageMargins left="0.23622047244094491" right="0.23622047244094491" top="0.74803149606299213" bottom="0.74803149606299213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9"/>
  <sheetViews>
    <sheetView showGridLines="0" workbookViewId="0">
      <selection sqref="A1:R1"/>
    </sheetView>
  </sheetViews>
  <sheetFormatPr defaultRowHeight="12.75"/>
  <cols>
    <col min="1" max="1" width="8.7109375" style="3" customWidth="1"/>
    <col min="2" max="2" width="12.28515625" style="3" customWidth="1"/>
    <col min="3" max="3" width="22.7109375" style="4" customWidth="1"/>
    <col min="4" max="4" width="30.7109375" style="5" customWidth="1"/>
    <col min="5" max="5" width="22.7109375" hidden="1" customWidth="1"/>
    <col min="6" max="6" width="29.5703125" hidden="1" customWidth="1"/>
    <col min="7" max="7" width="15.85546875" style="3" customWidth="1"/>
    <col min="8" max="8" width="20.7109375" style="3" hidden="1" customWidth="1"/>
    <col min="9" max="9" width="20.7109375" style="5" hidden="1" customWidth="1"/>
    <col min="10" max="10" width="13.7109375" style="1" customWidth="1"/>
    <col min="11" max="12" width="14.7109375" customWidth="1"/>
    <col min="13" max="13" width="10.7109375" customWidth="1"/>
    <col min="14" max="16" width="8.7109375" customWidth="1"/>
    <col min="17" max="17" width="14.7109375" customWidth="1"/>
    <col min="18" max="18" width="10.7109375" customWidth="1"/>
  </cols>
  <sheetData>
    <row r="1" spans="1:18" ht="23.1" customHeight="1">
      <c r="A1" s="137"/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7"/>
    </row>
    <row r="2" spans="1:18" ht="23.1" customHeight="1">
      <c r="A2" s="65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23.1" customHeight="1">
      <c r="A3" s="140" t="s">
        <v>54</v>
      </c>
      <c r="B3" s="141"/>
      <c r="C3" s="141"/>
      <c r="D3" s="141"/>
      <c r="E3" s="141"/>
      <c r="F3" s="141"/>
      <c r="G3" s="141"/>
      <c r="H3" s="141"/>
      <c r="I3" s="141"/>
      <c r="J3" s="141"/>
      <c r="K3" s="156"/>
      <c r="L3" s="156"/>
      <c r="M3" s="156"/>
      <c r="N3" s="156"/>
      <c r="O3" s="156"/>
      <c r="P3" s="156"/>
      <c r="Q3" s="156"/>
      <c r="R3" s="157"/>
    </row>
    <row r="4" spans="1:18" ht="23.1" customHeight="1">
      <c r="A4" s="140"/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7"/>
    </row>
    <row r="5" spans="1:18" s="62" customFormat="1" ht="23.1" customHeight="1">
      <c r="A5" s="154"/>
      <c r="B5" s="155"/>
      <c r="C5" s="155"/>
      <c r="D5" s="155"/>
      <c r="E5" s="155"/>
      <c r="F5" s="155"/>
      <c r="G5" s="155"/>
      <c r="H5" s="155"/>
      <c r="I5" s="155"/>
      <c r="J5" s="155"/>
      <c r="K5" s="158" t="s">
        <v>13</v>
      </c>
      <c r="L5" s="159"/>
      <c r="M5" s="159"/>
      <c r="N5" s="159"/>
      <c r="O5" s="159"/>
      <c r="P5" s="159"/>
      <c r="Q5" s="160"/>
      <c r="R5" s="84">
        <v>30</v>
      </c>
    </row>
    <row r="6" spans="1:18" ht="35.1" customHeight="1">
      <c r="A6" s="64" t="s">
        <v>3</v>
      </c>
      <c r="B6" s="64" t="s">
        <v>4</v>
      </c>
      <c r="C6" s="68" t="s">
        <v>1</v>
      </c>
      <c r="D6" s="68" t="s">
        <v>5</v>
      </c>
      <c r="E6" s="69" t="s">
        <v>9</v>
      </c>
      <c r="F6" s="70" t="s">
        <v>17</v>
      </c>
      <c r="G6" s="68" t="s">
        <v>2</v>
      </c>
      <c r="H6" s="64" t="s">
        <v>6</v>
      </c>
      <c r="I6" s="68" t="s">
        <v>7</v>
      </c>
      <c r="J6" s="71" t="s">
        <v>8</v>
      </c>
      <c r="K6" s="72" t="s">
        <v>49</v>
      </c>
      <c r="L6" s="72" t="s">
        <v>50</v>
      </c>
      <c r="M6" s="72" t="s">
        <v>51</v>
      </c>
      <c r="N6" s="73" t="s">
        <v>40</v>
      </c>
      <c r="O6" s="72" t="s">
        <v>52</v>
      </c>
      <c r="P6" s="72" t="s">
        <v>53</v>
      </c>
      <c r="Q6" s="72" t="s">
        <v>48</v>
      </c>
      <c r="R6" s="74" t="s">
        <v>46</v>
      </c>
    </row>
    <row r="7" spans="1:18">
      <c r="A7" s="75"/>
      <c r="B7" s="75"/>
      <c r="C7" s="76"/>
      <c r="D7" s="77"/>
      <c r="E7" s="78"/>
      <c r="F7" s="77"/>
      <c r="G7" s="75"/>
      <c r="H7" s="75"/>
      <c r="I7" s="77"/>
      <c r="J7" s="79"/>
      <c r="K7" s="81"/>
      <c r="L7" s="82"/>
      <c r="M7" s="80"/>
      <c r="N7" s="80"/>
      <c r="O7" s="83"/>
      <c r="P7" s="80"/>
      <c r="Q7" s="81"/>
      <c r="R7" s="80"/>
    </row>
    <row r="9" spans="1:18">
      <c r="I9" s="6"/>
      <c r="J9" s="2"/>
    </row>
  </sheetData>
  <sheetProtection password="D3C7" sheet="1" objects="1" scenarios="1"/>
  <mergeCells count="5">
    <mergeCell ref="A5:J5"/>
    <mergeCell ref="A1:R1"/>
    <mergeCell ref="K5:Q5"/>
    <mergeCell ref="A3:R3"/>
    <mergeCell ref="A4:R4"/>
  </mergeCells>
  <phoneticPr fontId="0" type="noConversion"/>
  <dataValidations count="1">
    <dataValidation type="list" allowBlank="1" showInputMessage="1" showErrorMessage="1" sqref="Q7">
      <formula1>"SI,"</formula1>
    </dataValidation>
  </dataValidations>
  <pageMargins left="0.75" right="0.75" top="1" bottom="1" header="0.5" footer="0.5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F819"/>
  <sheetViews>
    <sheetView showGridLines="0" tabSelected="1" topLeftCell="AA370" zoomScaleNormal="100" workbookViewId="0">
      <selection sqref="A1:AF1"/>
    </sheetView>
  </sheetViews>
  <sheetFormatPr defaultRowHeight="15"/>
  <cols>
    <col min="1" max="1" width="5.7109375" style="107" bestFit="1" customWidth="1"/>
    <col min="2" max="2" width="6.28515625" style="107" bestFit="1" customWidth="1"/>
    <col min="3" max="3" width="10.7109375" style="119" bestFit="1" customWidth="1"/>
    <col min="4" max="4" width="18.140625" style="120" customWidth="1"/>
    <col min="5" max="5" width="10.7109375" style="119" bestFit="1" customWidth="1"/>
    <col min="6" max="6" width="15.7109375" style="120" customWidth="1"/>
    <col min="7" max="7" width="12.140625" style="121" customWidth="1"/>
    <col min="8" max="8" width="14.85546875" style="107" customWidth="1"/>
    <col min="9" max="9" width="5.7109375" style="107" bestFit="1" customWidth="1"/>
    <col min="10" max="10" width="8.28515625" style="107" bestFit="1" customWidth="1"/>
    <col min="11" max="11" width="10.7109375" style="119" bestFit="1" customWidth="1"/>
    <col min="12" max="12" width="25.5703125" style="120" customWidth="1"/>
    <col min="13" max="13" width="16.7109375" style="119" customWidth="1"/>
    <col min="14" max="14" width="19.28515625" style="119" customWidth="1"/>
    <col min="15" max="15" width="7" style="107" hidden="1" customWidth="1"/>
    <col min="16" max="16" width="22.28515625" style="120" hidden="1" customWidth="1"/>
    <col min="17" max="20" width="0" style="107" hidden="1" customWidth="1"/>
    <col min="21" max="21" width="5.7109375" style="107" hidden="1" customWidth="1"/>
    <col min="22" max="22" width="8.28515625" style="107" hidden="1" customWidth="1"/>
    <col min="23" max="23" width="3.28515625" style="107" hidden="1" customWidth="1"/>
    <col min="24" max="24" width="13.7109375" style="107" customWidth="1"/>
    <col min="25" max="25" width="8.28515625" style="107" bestFit="1" customWidth="1"/>
    <col min="26" max="26" width="12.7109375" style="119" customWidth="1"/>
    <col min="27" max="27" width="14" style="119" customWidth="1"/>
    <col min="28" max="28" width="15.7109375" style="119" customWidth="1"/>
    <col min="29" max="29" width="15.7109375" style="117" customWidth="1"/>
    <col min="30" max="30" width="14.7109375" style="117" customWidth="1"/>
    <col min="31" max="31" width="16.140625" style="121" customWidth="1"/>
    <col min="32" max="32" width="15.42578125" style="107" customWidth="1"/>
    <col min="33" max="16384" width="9.140625" style="107"/>
  </cols>
  <sheetData>
    <row r="1" spans="1:32" s="90" customFormat="1" ht="23.1" customHeight="1">
      <c r="A1" s="163" t="s">
        <v>64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64"/>
      <c r="R1" s="164"/>
      <c r="S1" s="164"/>
      <c r="T1" s="164"/>
      <c r="U1" s="164"/>
      <c r="V1" s="164"/>
      <c r="W1" s="164"/>
      <c r="X1" s="164"/>
      <c r="Y1" s="164"/>
      <c r="Z1" s="164"/>
      <c r="AA1" s="164"/>
      <c r="AB1" s="164"/>
      <c r="AC1" s="164"/>
      <c r="AD1" s="164"/>
      <c r="AE1" s="164"/>
      <c r="AF1" s="165"/>
    </row>
    <row r="2" spans="1:32" s="97" customFormat="1" ht="15" customHeight="1">
      <c r="A2" s="91"/>
      <c r="B2" s="92"/>
      <c r="C2" s="21"/>
      <c r="D2" s="93"/>
      <c r="E2" s="21"/>
      <c r="F2" s="93"/>
      <c r="G2" s="94"/>
      <c r="H2" s="92"/>
      <c r="I2" s="92"/>
      <c r="J2" s="92"/>
      <c r="K2" s="21"/>
      <c r="L2" s="93"/>
      <c r="M2" s="21"/>
      <c r="N2" s="21"/>
      <c r="O2" s="92"/>
      <c r="P2" s="93"/>
      <c r="Q2" s="92"/>
      <c r="R2" s="92"/>
      <c r="S2" s="92"/>
      <c r="T2" s="92"/>
      <c r="U2" s="92"/>
      <c r="V2" s="92"/>
      <c r="W2" s="92"/>
      <c r="X2" s="92"/>
      <c r="Y2" s="92"/>
      <c r="Z2" s="21"/>
      <c r="AA2" s="21"/>
      <c r="AB2" s="21"/>
      <c r="AC2" s="95"/>
      <c r="AD2" s="96"/>
      <c r="AE2" s="130"/>
    </row>
    <row r="3" spans="1:32" s="90" customFormat="1" ht="23.1" customHeight="1">
      <c r="A3" s="149" t="s">
        <v>65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66"/>
      <c r="V3" s="166"/>
      <c r="W3" s="166"/>
      <c r="X3" s="166"/>
      <c r="Y3" s="166"/>
      <c r="Z3" s="166"/>
      <c r="AA3" s="166"/>
      <c r="AB3" s="166"/>
      <c r="AC3" s="166"/>
      <c r="AD3" s="166"/>
      <c r="AE3" s="166"/>
      <c r="AF3" s="167"/>
    </row>
    <row r="4" spans="1:32" s="90" customFormat="1" ht="15" customHeight="1">
      <c r="A4" s="98"/>
      <c r="B4" s="99"/>
      <c r="C4" s="100"/>
      <c r="D4" s="101"/>
      <c r="E4" s="100"/>
      <c r="F4" s="101"/>
      <c r="G4" s="102"/>
      <c r="H4" s="99"/>
      <c r="I4" s="99"/>
      <c r="J4" s="99"/>
      <c r="K4" s="100"/>
      <c r="L4" s="101"/>
      <c r="M4" s="100"/>
      <c r="N4" s="100"/>
      <c r="O4" s="99"/>
      <c r="P4" s="101"/>
      <c r="Q4" s="99"/>
      <c r="R4" s="99"/>
      <c r="S4" s="99"/>
      <c r="T4" s="99"/>
      <c r="U4" s="99"/>
      <c r="V4" s="99"/>
      <c r="W4" s="99"/>
      <c r="X4" s="99"/>
      <c r="Y4" s="99"/>
      <c r="Z4" s="100"/>
      <c r="AA4" s="145"/>
      <c r="AB4" s="168"/>
      <c r="AC4" s="168"/>
      <c r="AD4" s="168"/>
      <c r="AE4" s="169"/>
      <c r="AF4" s="170"/>
    </row>
    <row r="5" spans="1:32" s="90" customFormat="1" ht="23.1" customHeight="1">
      <c r="A5" s="149" t="s">
        <v>14</v>
      </c>
      <c r="B5" s="161"/>
      <c r="C5" s="162"/>
      <c r="D5" s="149" t="s">
        <v>15</v>
      </c>
      <c r="E5" s="161"/>
      <c r="F5" s="161"/>
      <c r="G5" s="161"/>
      <c r="H5" s="162"/>
      <c r="I5" s="149" t="s">
        <v>16</v>
      </c>
      <c r="J5" s="161"/>
      <c r="K5" s="162"/>
      <c r="L5" s="149" t="s">
        <v>1</v>
      </c>
      <c r="M5" s="161"/>
      <c r="N5" s="161"/>
      <c r="O5" s="149" t="s">
        <v>17</v>
      </c>
      <c r="P5" s="162"/>
      <c r="Q5" s="149" t="s">
        <v>18</v>
      </c>
      <c r="R5" s="161"/>
      <c r="S5" s="161"/>
      <c r="T5" s="162"/>
      <c r="U5" s="149" t="s">
        <v>19</v>
      </c>
      <c r="V5" s="161"/>
      <c r="W5" s="161"/>
      <c r="X5" s="103" t="s">
        <v>47</v>
      </c>
      <c r="Y5" s="149" t="s">
        <v>20</v>
      </c>
      <c r="Z5" s="162"/>
      <c r="AA5" s="149" t="s">
        <v>62</v>
      </c>
      <c r="AB5" s="171"/>
      <c r="AC5" s="171"/>
      <c r="AD5" s="171"/>
      <c r="AE5" s="171"/>
      <c r="AF5" s="170"/>
    </row>
    <row r="6" spans="1:32" ht="36" customHeight="1">
      <c r="A6" s="104" t="s">
        <v>21</v>
      </c>
      <c r="B6" s="104" t="s">
        <v>22</v>
      </c>
      <c r="C6" s="52" t="s">
        <v>23</v>
      </c>
      <c r="D6" s="104" t="s">
        <v>24</v>
      </c>
      <c r="E6" s="105" t="s">
        <v>25</v>
      </c>
      <c r="F6" s="104" t="s">
        <v>26</v>
      </c>
      <c r="G6" s="106" t="s">
        <v>27</v>
      </c>
      <c r="H6" s="104" t="s">
        <v>28</v>
      </c>
      <c r="I6" s="104" t="s">
        <v>21</v>
      </c>
      <c r="J6" s="104" t="s">
        <v>24</v>
      </c>
      <c r="K6" s="52" t="s">
        <v>29</v>
      </c>
      <c r="L6" s="104" t="s">
        <v>30</v>
      </c>
      <c r="M6" s="105" t="s">
        <v>31</v>
      </c>
      <c r="N6" s="105" t="s">
        <v>32</v>
      </c>
      <c r="O6" s="104" t="s">
        <v>33</v>
      </c>
      <c r="P6" s="104" t="s">
        <v>26</v>
      </c>
      <c r="Q6" s="104" t="s">
        <v>33</v>
      </c>
      <c r="R6" s="104" t="s">
        <v>34</v>
      </c>
      <c r="S6" s="104" t="s">
        <v>35</v>
      </c>
      <c r="T6" s="104" t="s">
        <v>36</v>
      </c>
      <c r="U6" s="104" t="s">
        <v>21</v>
      </c>
      <c r="V6" s="104" t="s">
        <v>24</v>
      </c>
      <c r="W6" s="104" t="s">
        <v>37</v>
      </c>
      <c r="X6" s="104" t="s">
        <v>25</v>
      </c>
      <c r="Y6" s="104" t="s">
        <v>24</v>
      </c>
      <c r="Z6" s="52" t="s">
        <v>38</v>
      </c>
      <c r="AA6" s="127" t="s">
        <v>56</v>
      </c>
      <c r="AB6" s="127" t="s">
        <v>57</v>
      </c>
      <c r="AC6" s="127" t="s">
        <v>59</v>
      </c>
      <c r="AD6" s="128" t="s">
        <v>58</v>
      </c>
      <c r="AE6" s="131" t="s">
        <v>60</v>
      </c>
      <c r="AF6" s="129" t="s">
        <v>63</v>
      </c>
    </row>
    <row r="7" spans="1:32">
      <c r="A7" s="108"/>
      <c r="B7" s="108"/>
      <c r="C7" s="109"/>
      <c r="D7" s="110"/>
      <c r="E7" s="109"/>
      <c r="F7" s="111"/>
      <c r="G7" s="112"/>
      <c r="H7" s="108"/>
      <c r="I7" s="108"/>
      <c r="J7" s="108"/>
      <c r="K7" s="109"/>
      <c r="L7" s="111"/>
      <c r="M7" s="109"/>
      <c r="N7" s="109"/>
      <c r="O7" s="108"/>
      <c r="P7" s="111"/>
      <c r="Q7" s="108"/>
      <c r="R7" s="108"/>
      <c r="S7" s="108"/>
      <c r="T7" s="108"/>
      <c r="U7" s="113"/>
      <c r="V7" s="113"/>
      <c r="W7" s="113"/>
      <c r="X7" s="114"/>
      <c r="Y7" s="108"/>
      <c r="Z7" s="109"/>
      <c r="AA7" s="109"/>
      <c r="AB7" s="109"/>
      <c r="AC7" s="115"/>
      <c r="AD7" s="116"/>
      <c r="AE7" s="112"/>
    </row>
    <row r="8" spans="1:32">
      <c r="A8" s="108">
        <v>2013</v>
      </c>
      <c r="B8" s="108">
        <v>301</v>
      </c>
      <c r="C8" s="109" t="s">
        <v>66</v>
      </c>
      <c r="D8" s="175" t="s">
        <v>67</v>
      </c>
      <c r="E8" s="109" t="s">
        <v>68</v>
      </c>
      <c r="F8" s="111" t="s">
        <v>69</v>
      </c>
      <c r="G8" s="112">
        <v>11922.81</v>
      </c>
      <c r="H8" s="176" t="s">
        <v>70</v>
      </c>
      <c r="I8" s="108">
        <v>0</v>
      </c>
      <c r="J8" s="108">
        <v>0</v>
      </c>
      <c r="K8" s="109"/>
      <c r="L8" s="111" t="s">
        <v>71</v>
      </c>
      <c r="M8" s="109" t="s">
        <v>72</v>
      </c>
      <c r="N8" s="109" t="s">
        <v>72</v>
      </c>
      <c r="O8" s="108">
        <v>2</v>
      </c>
      <c r="P8" s="111" t="s">
        <v>73</v>
      </c>
      <c r="Q8" s="108">
        <v>1090403</v>
      </c>
      <c r="R8" s="108">
        <v>3440</v>
      </c>
      <c r="S8" s="108">
        <v>1691</v>
      </c>
      <c r="T8" s="108">
        <v>1</v>
      </c>
      <c r="U8" s="113">
        <v>2011</v>
      </c>
      <c r="V8" s="113">
        <v>1115</v>
      </c>
      <c r="W8" s="113">
        <v>0</v>
      </c>
      <c r="X8" s="114" t="s">
        <v>74</v>
      </c>
      <c r="Y8" s="108">
        <v>126</v>
      </c>
      <c r="Z8" s="109" t="s">
        <v>75</v>
      </c>
      <c r="AA8" s="177" t="s">
        <v>76</v>
      </c>
      <c r="AB8" s="177" t="s">
        <v>75</v>
      </c>
      <c r="AC8" s="178">
        <f>AB8-AA8</f>
        <v>206</v>
      </c>
      <c r="AD8" s="179">
        <f>IF(AF8="SI", 0,G8)</f>
        <v>11922.81</v>
      </c>
      <c r="AE8" s="180">
        <f>AD8*AC8</f>
        <v>2456098.86</v>
      </c>
      <c r="AF8" s="181"/>
    </row>
    <row r="9" spans="1:32">
      <c r="A9" s="108">
        <v>2013</v>
      </c>
      <c r="B9" s="108">
        <v>302</v>
      </c>
      <c r="C9" s="109" t="s">
        <v>66</v>
      </c>
      <c r="D9" s="175" t="s">
        <v>77</v>
      </c>
      <c r="E9" s="109" t="s">
        <v>68</v>
      </c>
      <c r="F9" s="111" t="s">
        <v>78</v>
      </c>
      <c r="G9" s="112">
        <v>3375.19</v>
      </c>
      <c r="H9" s="176" t="s">
        <v>79</v>
      </c>
      <c r="I9" s="108">
        <v>0</v>
      </c>
      <c r="J9" s="108">
        <v>0</v>
      </c>
      <c r="K9" s="109"/>
      <c r="L9" s="111" t="s">
        <v>71</v>
      </c>
      <c r="M9" s="109" t="s">
        <v>72</v>
      </c>
      <c r="N9" s="109" t="s">
        <v>72</v>
      </c>
      <c r="O9" s="108">
        <v>2</v>
      </c>
      <c r="P9" s="111" t="s">
        <v>73</v>
      </c>
      <c r="Q9" s="108">
        <v>1090403</v>
      </c>
      <c r="R9" s="108">
        <v>3440</v>
      </c>
      <c r="S9" s="108">
        <v>1691</v>
      </c>
      <c r="T9" s="108">
        <v>1</v>
      </c>
      <c r="U9" s="113">
        <v>2012</v>
      </c>
      <c r="V9" s="113">
        <v>1203</v>
      </c>
      <c r="W9" s="113">
        <v>1</v>
      </c>
      <c r="X9" s="114" t="s">
        <v>74</v>
      </c>
      <c r="Y9" s="108">
        <v>127</v>
      </c>
      <c r="Z9" s="109" t="s">
        <v>75</v>
      </c>
      <c r="AA9" s="177" t="s">
        <v>76</v>
      </c>
      <c r="AB9" s="177" t="s">
        <v>75</v>
      </c>
      <c r="AC9" s="178">
        <f>AB9-AA9</f>
        <v>206</v>
      </c>
      <c r="AD9" s="179">
        <f>IF(AF9="SI", 0,G9)</f>
        <v>3375.19</v>
      </c>
      <c r="AE9" s="180">
        <f>AD9*AC9</f>
        <v>695289.14</v>
      </c>
      <c r="AF9" s="181"/>
    </row>
    <row r="10" spans="1:32">
      <c r="A10" s="108">
        <v>2013</v>
      </c>
      <c r="B10" s="108">
        <v>303</v>
      </c>
      <c r="C10" s="109" t="s">
        <v>66</v>
      </c>
      <c r="D10" s="175" t="s">
        <v>80</v>
      </c>
      <c r="E10" s="109" t="s">
        <v>68</v>
      </c>
      <c r="F10" s="111" t="s">
        <v>81</v>
      </c>
      <c r="G10" s="112">
        <v>258</v>
      </c>
      <c r="H10" s="176" t="s">
        <v>79</v>
      </c>
      <c r="I10" s="108">
        <v>0</v>
      </c>
      <c r="J10" s="108">
        <v>0</v>
      </c>
      <c r="K10" s="109"/>
      <c r="L10" s="111" t="s">
        <v>71</v>
      </c>
      <c r="M10" s="109" t="s">
        <v>72</v>
      </c>
      <c r="N10" s="109" t="s">
        <v>72</v>
      </c>
      <c r="O10" s="108">
        <v>2</v>
      </c>
      <c r="P10" s="111" t="s">
        <v>73</v>
      </c>
      <c r="Q10" s="108">
        <v>1090403</v>
      </c>
      <c r="R10" s="108">
        <v>3440</v>
      </c>
      <c r="S10" s="108">
        <v>1691</v>
      </c>
      <c r="T10" s="108">
        <v>1</v>
      </c>
      <c r="U10" s="113">
        <v>2012</v>
      </c>
      <c r="V10" s="113">
        <v>1203</v>
      </c>
      <c r="W10" s="113">
        <v>1</v>
      </c>
      <c r="X10" s="114" t="s">
        <v>74</v>
      </c>
      <c r="Y10" s="108">
        <v>127</v>
      </c>
      <c r="Z10" s="109" t="s">
        <v>75</v>
      </c>
      <c r="AA10" s="177" t="s">
        <v>76</v>
      </c>
      <c r="AB10" s="177" t="s">
        <v>75</v>
      </c>
      <c r="AC10" s="178">
        <f>AB10-AA10</f>
        <v>206</v>
      </c>
      <c r="AD10" s="179">
        <f>IF(AF10="SI", 0,G10)</f>
        <v>258</v>
      </c>
      <c r="AE10" s="180">
        <f>AD10*AC10</f>
        <v>53148</v>
      </c>
      <c r="AF10" s="181"/>
    </row>
    <row r="11" spans="1:32">
      <c r="A11" s="108">
        <v>2013</v>
      </c>
      <c r="B11" s="108">
        <v>363</v>
      </c>
      <c r="C11" s="109" t="s">
        <v>82</v>
      </c>
      <c r="D11" s="175" t="s">
        <v>83</v>
      </c>
      <c r="E11" s="109" t="s">
        <v>84</v>
      </c>
      <c r="F11" s="111" t="s">
        <v>85</v>
      </c>
      <c r="G11" s="112">
        <v>290.39999999999998</v>
      </c>
      <c r="H11" s="176" t="s">
        <v>86</v>
      </c>
      <c r="I11" s="108">
        <v>0</v>
      </c>
      <c r="J11" s="108">
        <v>0</v>
      </c>
      <c r="K11" s="109"/>
      <c r="L11" s="111" t="s">
        <v>87</v>
      </c>
      <c r="M11" s="109" t="s">
        <v>88</v>
      </c>
      <c r="N11" s="109" t="s">
        <v>70</v>
      </c>
      <c r="O11" s="108">
        <v>2</v>
      </c>
      <c r="P11" s="111" t="s">
        <v>73</v>
      </c>
      <c r="Q11" s="108">
        <v>1080102</v>
      </c>
      <c r="R11" s="108">
        <v>2770</v>
      </c>
      <c r="S11" s="108">
        <v>1927</v>
      </c>
      <c r="T11" s="108">
        <v>1</v>
      </c>
      <c r="U11" s="113">
        <v>2013</v>
      </c>
      <c r="V11" s="113">
        <v>418</v>
      </c>
      <c r="W11" s="113">
        <v>0</v>
      </c>
      <c r="X11" s="114" t="s">
        <v>89</v>
      </c>
      <c r="Y11" s="108">
        <v>1</v>
      </c>
      <c r="Z11" s="109" t="s">
        <v>90</v>
      </c>
      <c r="AA11" s="177" t="s">
        <v>91</v>
      </c>
      <c r="AB11" s="177" t="s">
        <v>90</v>
      </c>
      <c r="AC11" s="178">
        <f>AB11-AA11</f>
        <v>151</v>
      </c>
      <c r="AD11" s="179">
        <f>IF(AF11="SI", 0,G11)</f>
        <v>290.39999999999998</v>
      </c>
      <c r="AE11" s="180">
        <f>AD11*AC11</f>
        <v>43850.399999999994</v>
      </c>
      <c r="AF11" s="181"/>
    </row>
    <row r="12" spans="1:32">
      <c r="A12" s="108">
        <v>2013</v>
      </c>
      <c r="B12" s="108">
        <v>364</v>
      </c>
      <c r="C12" s="109" t="s">
        <v>82</v>
      </c>
      <c r="D12" s="175" t="s">
        <v>92</v>
      </c>
      <c r="E12" s="109" t="s">
        <v>93</v>
      </c>
      <c r="F12" s="111" t="s">
        <v>94</v>
      </c>
      <c r="G12" s="112">
        <v>471.9</v>
      </c>
      <c r="H12" s="176" t="s">
        <v>86</v>
      </c>
      <c r="I12" s="108">
        <v>0</v>
      </c>
      <c r="J12" s="108">
        <v>0</v>
      </c>
      <c r="K12" s="109"/>
      <c r="L12" s="111" t="s">
        <v>87</v>
      </c>
      <c r="M12" s="109" t="s">
        <v>88</v>
      </c>
      <c r="N12" s="109" t="s">
        <v>70</v>
      </c>
      <c r="O12" s="108">
        <v>2</v>
      </c>
      <c r="P12" s="111" t="s">
        <v>73</v>
      </c>
      <c r="Q12" s="108">
        <v>1080102</v>
      </c>
      <c r="R12" s="108">
        <v>2770</v>
      </c>
      <c r="S12" s="108">
        <v>1927</v>
      </c>
      <c r="T12" s="108">
        <v>1</v>
      </c>
      <c r="U12" s="113">
        <v>2013</v>
      </c>
      <c r="V12" s="113">
        <v>418</v>
      </c>
      <c r="W12" s="113">
        <v>0</v>
      </c>
      <c r="X12" s="114" t="s">
        <v>89</v>
      </c>
      <c r="Y12" s="108">
        <v>1</v>
      </c>
      <c r="Z12" s="109" t="s">
        <v>90</v>
      </c>
      <c r="AA12" s="177" t="s">
        <v>91</v>
      </c>
      <c r="AB12" s="177" t="s">
        <v>90</v>
      </c>
      <c r="AC12" s="178">
        <f>AB12-AA12</f>
        <v>151</v>
      </c>
      <c r="AD12" s="179">
        <f>IF(AF12="SI", 0,G12)</f>
        <v>471.9</v>
      </c>
      <c r="AE12" s="180">
        <f>AD12*AC12</f>
        <v>71256.899999999994</v>
      </c>
      <c r="AF12" s="181"/>
    </row>
    <row r="13" spans="1:32">
      <c r="A13" s="108">
        <v>2013</v>
      </c>
      <c r="B13" s="108">
        <v>407</v>
      </c>
      <c r="C13" s="109" t="s">
        <v>95</v>
      </c>
      <c r="D13" s="175" t="s">
        <v>96</v>
      </c>
      <c r="E13" s="109" t="s">
        <v>97</v>
      </c>
      <c r="F13" s="111" t="s">
        <v>98</v>
      </c>
      <c r="G13" s="112">
        <v>101.64</v>
      </c>
      <c r="H13" s="176" t="s">
        <v>99</v>
      </c>
      <c r="I13" s="108">
        <v>0</v>
      </c>
      <c r="J13" s="108">
        <v>0</v>
      </c>
      <c r="K13" s="109"/>
      <c r="L13" s="111" t="s">
        <v>100</v>
      </c>
      <c r="M13" s="109" t="s">
        <v>101</v>
      </c>
      <c r="N13" s="109" t="s">
        <v>101</v>
      </c>
      <c r="O13" s="108">
        <v>2</v>
      </c>
      <c r="P13" s="111" t="s">
        <v>73</v>
      </c>
      <c r="Q13" s="108">
        <v>1090403</v>
      </c>
      <c r="R13" s="108">
        <v>3440</v>
      </c>
      <c r="S13" s="108">
        <v>1691</v>
      </c>
      <c r="T13" s="108">
        <v>6</v>
      </c>
      <c r="U13" s="113">
        <v>2008</v>
      </c>
      <c r="V13" s="113">
        <v>469</v>
      </c>
      <c r="W13" s="113">
        <v>1</v>
      </c>
      <c r="X13" s="114" t="s">
        <v>102</v>
      </c>
      <c r="Y13" s="108">
        <v>222</v>
      </c>
      <c r="Z13" s="109" t="s">
        <v>103</v>
      </c>
      <c r="AA13" s="177" t="s">
        <v>104</v>
      </c>
      <c r="AB13" s="177" t="s">
        <v>103</v>
      </c>
      <c r="AC13" s="178">
        <f>AB13-AA13</f>
        <v>148</v>
      </c>
      <c r="AD13" s="179">
        <f>IF(AF13="SI", 0,G13)</f>
        <v>101.64</v>
      </c>
      <c r="AE13" s="180">
        <f>AD13*AC13</f>
        <v>15042.72</v>
      </c>
      <c r="AF13" s="181"/>
    </row>
    <row r="14" spans="1:32">
      <c r="A14" s="108">
        <v>2013</v>
      </c>
      <c r="B14" s="108">
        <v>493</v>
      </c>
      <c r="C14" s="109" t="s">
        <v>105</v>
      </c>
      <c r="D14" s="175" t="s">
        <v>106</v>
      </c>
      <c r="E14" s="109" t="s">
        <v>107</v>
      </c>
      <c r="F14" s="111" t="s">
        <v>108</v>
      </c>
      <c r="G14" s="112">
        <v>10.89</v>
      </c>
      <c r="H14" s="176" t="s">
        <v>70</v>
      </c>
      <c r="I14" s="108">
        <v>0</v>
      </c>
      <c r="J14" s="108">
        <v>0</v>
      </c>
      <c r="K14" s="109"/>
      <c r="L14" s="111" t="s">
        <v>109</v>
      </c>
      <c r="M14" s="109" t="s">
        <v>110</v>
      </c>
      <c r="N14" s="109" t="s">
        <v>111</v>
      </c>
      <c r="O14" s="108">
        <v>2</v>
      </c>
      <c r="P14" s="111" t="s">
        <v>73</v>
      </c>
      <c r="Q14" s="108">
        <v>1090603</v>
      </c>
      <c r="R14" s="108">
        <v>3660</v>
      </c>
      <c r="S14" s="108">
        <v>1570</v>
      </c>
      <c r="T14" s="108">
        <v>1</v>
      </c>
      <c r="U14" s="113">
        <v>2012</v>
      </c>
      <c r="V14" s="113">
        <v>1213</v>
      </c>
      <c r="W14" s="113">
        <v>0</v>
      </c>
      <c r="X14" s="114" t="s">
        <v>112</v>
      </c>
      <c r="Y14" s="108">
        <v>138</v>
      </c>
      <c r="Z14" s="109" t="s">
        <v>113</v>
      </c>
      <c r="AA14" s="177" t="s">
        <v>114</v>
      </c>
      <c r="AB14" s="177" t="s">
        <v>113</v>
      </c>
      <c r="AC14" s="178">
        <f>AB14-AA14</f>
        <v>90</v>
      </c>
      <c r="AD14" s="179">
        <f>IF(AF14="SI", 0,G14)</f>
        <v>10.89</v>
      </c>
      <c r="AE14" s="180">
        <f>AD14*AC14</f>
        <v>980.1</v>
      </c>
      <c r="AF14" s="181"/>
    </row>
    <row r="15" spans="1:32">
      <c r="A15" s="108">
        <v>2013</v>
      </c>
      <c r="B15" s="108">
        <v>502</v>
      </c>
      <c r="C15" s="109" t="s">
        <v>115</v>
      </c>
      <c r="D15" s="175" t="s">
        <v>116</v>
      </c>
      <c r="E15" s="109" t="s">
        <v>117</v>
      </c>
      <c r="F15" s="111" t="s">
        <v>118</v>
      </c>
      <c r="G15" s="112">
        <v>657.03</v>
      </c>
      <c r="H15" s="176" t="s">
        <v>119</v>
      </c>
      <c r="I15" s="108">
        <v>0</v>
      </c>
      <c r="J15" s="108">
        <v>0</v>
      </c>
      <c r="K15" s="109"/>
      <c r="L15" s="111" t="s">
        <v>120</v>
      </c>
      <c r="M15" s="109" t="s">
        <v>121</v>
      </c>
      <c r="N15" s="109" t="s">
        <v>70</v>
      </c>
      <c r="O15" s="108">
        <v>2</v>
      </c>
      <c r="P15" s="111" t="s">
        <v>73</v>
      </c>
      <c r="Q15" s="108">
        <v>1080102</v>
      </c>
      <c r="R15" s="108">
        <v>2770</v>
      </c>
      <c r="S15" s="108">
        <v>1927</v>
      </c>
      <c r="T15" s="108">
        <v>1</v>
      </c>
      <c r="U15" s="113">
        <v>2013</v>
      </c>
      <c r="V15" s="113">
        <v>314</v>
      </c>
      <c r="W15" s="113">
        <v>0</v>
      </c>
      <c r="X15" s="114" t="s">
        <v>112</v>
      </c>
      <c r="Y15" s="108">
        <v>134</v>
      </c>
      <c r="Z15" s="109" t="s">
        <v>122</v>
      </c>
      <c r="AA15" s="177" t="s">
        <v>123</v>
      </c>
      <c r="AB15" s="177" t="s">
        <v>122</v>
      </c>
      <c r="AC15" s="178">
        <f>AB15-AA15</f>
        <v>88</v>
      </c>
      <c r="AD15" s="179">
        <f>IF(AF15="SI", 0,G15)</f>
        <v>657.03</v>
      </c>
      <c r="AE15" s="180">
        <f>AD15*AC15</f>
        <v>57818.64</v>
      </c>
      <c r="AF15" s="181"/>
    </row>
    <row r="16" spans="1:32">
      <c r="A16" s="108">
        <v>2013</v>
      </c>
      <c r="B16" s="108">
        <v>503</v>
      </c>
      <c r="C16" s="109" t="s">
        <v>115</v>
      </c>
      <c r="D16" s="175" t="s">
        <v>124</v>
      </c>
      <c r="E16" s="109" t="s">
        <v>125</v>
      </c>
      <c r="F16" s="111" t="s">
        <v>126</v>
      </c>
      <c r="G16" s="112">
        <v>193.36</v>
      </c>
      <c r="H16" s="176" t="s">
        <v>119</v>
      </c>
      <c r="I16" s="108">
        <v>0</v>
      </c>
      <c r="J16" s="108">
        <v>0</v>
      </c>
      <c r="K16" s="109"/>
      <c r="L16" s="111" t="s">
        <v>120</v>
      </c>
      <c r="M16" s="109" t="s">
        <v>121</v>
      </c>
      <c r="N16" s="109" t="s">
        <v>70</v>
      </c>
      <c r="O16" s="108">
        <v>2</v>
      </c>
      <c r="P16" s="111" t="s">
        <v>73</v>
      </c>
      <c r="Q16" s="108">
        <v>1080102</v>
      </c>
      <c r="R16" s="108">
        <v>2770</v>
      </c>
      <c r="S16" s="108">
        <v>1927</v>
      </c>
      <c r="T16" s="108">
        <v>1</v>
      </c>
      <c r="U16" s="113">
        <v>2013</v>
      </c>
      <c r="V16" s="113">
        <v>314</v>
      </c>
      <c r="W16" s="113">
        <v>0</v>
      </c>
      <c r="X16" s="114" t="s">
        <v>112</v>
      </c>
      <c r="Y16" s="108">
        <v>134</v>
      </c>
      <c r="Z16" s="109" t="s">
        <v>122</v>
      </c>
      <c r="AA16" s="177" t="s">
        <v>123</v>
      </c>
      <c r="AB16" s="177" t="s">
        <v>122</v>
      </c>
      <c r="AC16" s="178">
        <f>AB16-AA16</f>
        <v>88</v>
      </c>
      <c r="AD16" s="179">
        <f>IF(AF16="SI", 0,G16)</f>
        <v>193.36</v>
      </c>
      <c r="AE16" s="180">
        <f>AD16*AC16</f>
        <v>17015.68</v>
      </c>
      <c r="AF16" s="181"/>
    </row>
    <row r="17" spans="1:32">
      <c r="A17" s="108">
        <v>2013</v>
      </c>
      <c r="B17" s="108">
        <v>504</v>
      </c>
      <c r="C17" s="109" t="s">
        <v>115</v>
      </c>
      <c r="D17" s="175" t="s">
        <v>127</v>
      </c>
      <c r="E17" s="109" t="s">
        <v>128</v>
      </c>
      <c r="F17" s="111" t="s">
        <v>129</v>
      </c>
      <c r="G17" s="112">
        <v>102.85</v>
      </c>
      <c r="H17" s="176" t="s">
        <v>130</v>
      </c>
      <c r="I17" s="108">
        <v>0</v>
      </c>
      <c r="J17" s="108">
        <v>0</v>
      </c>
      <c r="K17" s="109"/>
      <c r="L17" s="111" t="s">
        <v>87</v>
      </c>
      <c r="M17" s="109" t="s">
        <v>88</v>
      </c>
      <c r="N17" s="109" t="s">
        <v>70</v>
      </c>
      <c r="O17" s="108">
        <v>2</v>
      </c>
      <c r="P17" s="111" t="s">
        <v>73</v>
      </c>
      <c r="Q17" s="108">
        <v>1080102</v>
      </c>
      <c r="R17" s="108">
        <v>2770</v>
      </c>
      <c r="S17" s="108">
        <v>1927</v>
      </c>
      <c r="T17" s="108">
        <v>1</v>
      </c>
      <c r="U17" s="113">
        <v>2013</v>
      </c>
      <c r="V17" s="113">
        <v>684</v>
      </c>
      <c r="W17" s="113">
        <v>0</v>
      </c>
      <c r="X17" s="114" t="s">
        <v>112</v>
      </c>
      <c r="Y17" s="108">
        <v>2</v>
      </c>
      <c r="Z17" s="109" t="s">
        <v>90</v>
      </c>
      <c r="AA17" s="177" t="s">
        <v>123</v>
      </c>
      <c r="AB17" s="177" t="s">
        <v>90</v>
      </c>
      <c r="AC17" s="178">
        <f>AB17-AA17</f>
        <v>73</v>
      </c>
      <c r="AD17" s="179">
        <f>IF(AF17="SI", 0,G17)</f>
        <v>102.85</v>
      </c>
      <c r="AE17" s="180">
        <f>AD17*AC17</f>
        <v>7508.0499999999993</v>
      </c>
      <c r="AF17" s="181"/>
    </row>
    <row r="18" spans="1:32">
      <c r="A18" s="108">
        <v>2013</v>
      </c>
      <c r="B18" s="108">
        <v>603</v>
      </c>
      <c r="C18" s="109" t="s">
        <v>131</v>
      </c>
      <c r="D18" s="175" t="s">
        <v>132</v>
      </c>
      <c r="E18" s="109" t="s">
        <v>125</v>
      </c>
      <c r="F18" s="111" t="s">
        <v>133</v>
      </c>
      <c r="G18" s="112">
        <v>610.67999999999995</v>
      </c>
      <c r="H18" s="176" t="s">
        <v>134</v>
      </c>
      <c r="I18" s="108">
        <v>0</v>
      </c>
      <c r="J18" s="108">
        <v>0</v>
      </c>
      <c r="K18" s="109"/>
      <c r="L18" s="111" t="s">
        <v>135</v>
      </c>
      <c r="M18" s="109" t="s">
        <v>136</v>
      </c>
      <c r="N18" s="109" t="s">
        <v>136</v>
      </c>
      <c r="O18" s="108">
        <v>2</v>
      </c>
      <c r="P18" s="111" t="s">
        <v>73</v>
      </c>
      <c r="Q18" s="108">
        <v>1090402</v>
      </c>
      <c r="R18" s="108">
        <v>3430</v>
      </c>
      <c r="S18" s="108">
        <v>1690</v>
      </c>
      <c r="T18" s="108">
        <v>1</v>
      </c>
      <c r="U18" s="113">
        <v>2013</v>
      </c>
      <c r="V18" s="113">
        <v>690</v>
      </c>
      <c r="W18" s="113">
        <v>2</v>
      </c>
      <c r="X18" s="114" t="s">
        <v>137</v>
      </c>
      <c r="Y18" s="108">
        <v>151</v>
      </c>
      <c r="Z18" s="109" t="s">
        <v>138</v>
      </c>
      <c r="AA18" s="177" t="s">
        <v>139</v>
      </c>
      <c r="AB18" s="177" t="s">
        <v>138</v>
      </c>
      <c r="AC18" s="178">
        <f>AB18-AA18</f>
        <v>47</v>
      </c>
      <c r="AD18" s="179">
        <f>IF(AF18="SI", 0,G18)</f>
        <v>610.67999999999995</v>
      </c>
      <c r="AE18" s="180">
        <f>AD18*AC18</f>
        <v>28701.96</v>
      </c>
      <c r="AF18" s="181"/>
    </row>
    <row r="19" spans="1:32">
      <c r="A19" s="108">
        <v>2013</v>
      </c>
      <c r="B19" s="108">
        <v>604</v>
      </c>
      <c r="C19" s="109" t="s">
        <v>131</v>
      </c>
      <c r="D19" s="175" t="s">
        <v>140</v>
      </c>
      <c r="E19" s="109" t="s">
        <v>125</v>
      </c>
      <c r="F19" s="111" t="s">
        <v>141</v>
      </c>
      <c r="G19" s="112">
        <v>507.08</v>
      </c>
      <c r="H19" s="176" t="s">
        <v>134</v>
      </c>
      <c r="I19" s="108">
        <v>0</v>
      </c>
      <c r="J19" s="108">
        <v>0</v>
      </c>
      <c r="K19" s="109"/>
      <c r="L19" s="111" t="s">
        <v>135</v>
      </c>
      <c r="M19" s="109" t="s">
        <v>136</v>
      </c>
      <c r="N19" s="109" t="s">
        <v>136</v>
      </c>
      <c r="O19" s="108">
        <v>2</v>
      </c>
      <c r="P19" s="111" t="s">
        <v>73</v>
      </c>
      <c r="Q19" s="108">
        <v>1090402</v>
      </c>
      <c r="R19" s="108">
        <v>3430</v>
      </c>
      <c r="S19" s="108">
        <v>1690</v>
      </c>
      <c r="T19" s="108">
        <v>2</v>
      </c>
      <c r="U19" s="113">
        <v>2013</v>
      </c>
      <c r="V19" s="113">
        <v>771</v>
      </c>
      <c r="W19" s="113">
        <v>1</v>
      </c>
      <c r="X19" s="114" t="s">
        <v>137</v>
      </c>
      <c r="Y19" s="108">
        <v>152</v>
      </c>
      <c r="Z19" s="109" t="s">
        <v>138</v>
      </c>
      <c r="AA19" s="177" t="s">
        <v>139</v>
      </c>
      <c r="AB19" s="177" t="s">
        <v>138</v>
      </c>
      <c r="AC19" s="178">
        <f>AB19-AA19</f>
        <v>47</v>
      </c>
      <c r="AD19" s="179">
        <f>IF(AF19="SI", 0,G19)</f>
        <v>507.08</v>
      </c>
      <c r="AE19" s="180">
        <f>AD19*AC19</f>
        <v>23832.76</v>
      </c>
      <c r="AF19" s="181"/>
    </row>
    <row r="20" spans="1:32">
      <c r="A20" s="108">
        <v>2013</v>
      </c>
      <c r="B20" s="108">
        <v>618</v>
      </c>
      <c r="C20" s="109" t="s">
        <v>142</v>
      </c>
      <c r="D20" s="175" t="s">
        <v>143</v>
      </c>
      <c r="E20" s="109" t="s">
        <v>144</v>
      </c>
      <c r="F20" s="111" t="s">
        <v>145</v>
      </c>
      <c r="G20" s="112">
        <v>5500</v>
      </c>
      <c r="H20" s="176" t="s">
        <v>70</v>
      </c>
      <c r="I20" s="108">
        <v>0</v>
      </c>
      <c r="J20" s="108">
        <v>0</v>
      </c>
      <c r="K20" s="109"/>
      <c r="L20" s="111" t="s">
        <v>146</v>
      </c>
      <c r="M20" s="109" t="s">
        <v>147</v>
      </c>
      <c r="N20" s="109" t="s">
        <v>70</v>
      </c>
      <c r="O20" s="108">
        <v>2</v>
      </c>
      <c r="P20" s="111" t="s">
        <v>73</v>
      </c>
      <c r="Q20" s="108">
        <v>1080202</v>
      </c>
      <c r="R20" s="108">
        <v>2880</v>
      </c>
      <c r="S20" s="108">
        <v>1937</v>
      </c>
      <c r="T20" s="108">
        <v>2</v>
      </c>
      <c r="U20" s="113">
        <v>2013</v>
      </c>
      <c r="V20" s="113">
        <v>301</v>
      </c>
      <c r="W20" s="113">
        <v>0</v>
      </c>
      <c r="X20" s="114" t="s">
        <v>148</v>
      </c>
      <c r="Y20" s="108">
        <v>125</v>
      </c>
      <c r="Z20" s="109" t="s">
        <v>75</v>
      </c>
      <c r="AA20" s="177" t="s">
        <v>149</v>
      </c>
      <c r="AB20" s="177" t="s">
        <v>75</v>
      </c>
      <c r="AC20" s="178">
        <f>AB20-AA20</f>
        <v>26</v>
      </c>
      <c r="AD20" s="179">
        <f>IF(AF20="SI", 0,G20)</f>
        <v>5500</v>
      </c>
      <c r="AE20" s="180">
        <f>AD20*AC20</f>
        <v>143000</v>
      </c>
      <c r="AF20" s="181"/>
    </row>
    <row r="21" spans="1:32">
      <c r="A21" s="108">
        <v>2013</v>
      </c>
      <c r="B21" s="108">
        <v>647</v>
      </c>
      <c r="C21" s="109" t="s">
        <v>150</v>
      </c>
      <c r="D21" s="175" t="s">
        <v>151</v>
      </c>
      <c r="E21" s="109" t="s">
        <v>152</v>
      </c>
      <c r="F21" s="111" t="s">
        <v>153</v>
      </c>
      <c r="G21" s="112">
        <v>26.62</v>
      </c>
      <c r="H21" s="176" t="s">
        <v>154</v>
      </c>
      <c r="I21" s="108">
        <v>0</v>
      </c>
      <c r="J21" s="108">
        <v>0</v>
      </c>
      <c r="K21" s="109"/>
      <c r="L21" s="111" t="s">
        <v>155</v>
      </c>
      <c r="M21" s="109" t="s">
        <v>156</v>
      </c>
      <c r="N21" s="109" t="s">
        <v>156</v>
      </c>
      <c r="O21" s="108">
        <v>2</v>
      </c>
      <c r="P21" s="111" t="s">
        <v>73</v>
      </c>
      <c r="Q21" s="108">
        <v>1100502</v>
      </c>
      <c r="R21" s="108">
        <v>4200</v>
      </c>
      <c r="S21" s="108">
        <v>1658</v>
      </c>
      <c r="T21" s="108">
        <v>1</v>
      </c>
      <c r="U21" s="113">
        <v>2011</v>
      </c>
      <c r="V21" s="113">
        <v>1133</v>
      </c>
      <c r="W21" s="113">
        <v>4</v>
      </c>
      <c r="X21" s="114" t="s">
        <v>157</v>
      </c>
      <c r="Y21" s="108">
        <v>155</v>
      </c>
      <c r="Z21" s="109" t="s">
        <v>138</v>
      </c>
      <c r="AA21" s="177" t="s">
        <v>158</v>
      </c>
      <c r="AB21" s="177" t="s">
        <v>138</v>
      </c>
      <c r="AC21" s="178">
        <f>AB21-AA21</f>
        <v>-1</v>
      </c>
      <c r="AD21" s="179">
        <f>IF(AF21="SI", 0,G21)</f>
        <v>26.62</v>
      </c>
      <c r="AE21" s="180">
        <f>AD21*AC21</f>
        <v>-26.62</v>
      </c>
      <c r="AF21" s="181"/>
    </row>
    <row r="22" spans="1:32">
      <c r="A22" s="108">
        <v>2013</v>
      </c>
      <c r="B22" s="108">
        <v>648</v>
      </c>
      <c r="C22" s="109" t="s">
        <v>150</v>
      </c>
      <c r="D22" s="175" t="s">
        <v>159</v>
      </c>
      <c r="E22" s="109" t="s">
        <v>160</v>
      </c>
      <c r="F22" s="111" t="s">
        <v>153</v>
      </c>
      <c r="G22" s="112">
        <v>60.5</v>
      </c>
      <c r="H22" s="176" t="s">
        <v>154</v>
      </c>
      <c r="I22" s="108">
        <v>0</v>
      </c>
      <c r="J22" s="108">
        <v>0</v>
      </c>
      <c r="K22" s="109"/>
      <c r="L22" s="111" t="s">
        <v>155</v>
      </c>
      <c r="M22" s="109" t="s">
        <v>156</v>
      </c>
      <c r="N22" s="109" t="s">
        <v>156</v>
      </c>
      <c r="O22" s="108">
        <v>2</v>
      </c>
      <c r="P22" s="111" t="s">
        <v>73</v>
      </c>
      <c r="Q22" s="108">
        <v>1100502</v>
      </c>
      <c r="R22" s="108">
        <v>4200</v>
      </c>
      <c r="S22" s="108">
        <v>1658</v>
      </c>
      <c r="T22" s="108">
        <v>1</v>
      </c>
      <c r="U22" s="113">
        <v>2011</v>
      </c>
      <c r="V22" s="113">
        <v>1133</v>
      </c>
      <c r="W22" s="113">
        <v>4</v>
      </c>
      <c r="X22" s="114" t="s">
        <v>157</v>
      </c>
      <c r="Y22" s="108">
        <v>155</v>
      </c>
      <c r="Z22" s="109" t="s">
        <v>138</v>
      </c>
      <c r="AA22" s="177" t="s">
        <v>158</v>
      </c>
      <c r="AB22" s="177" t="s">
        <v>138</v>
      </c>
      <c r="AC22" s="178">
        <f>AB22-AA22</f>
        <v>-1</v>
      </c>
      <c r="AD22" s="179">
        <f>IF(AF22="SI", 0,G22)</f>
        <v>60.5</v>
      </c>
      <c r="AE22" s="180">
        <f>AD22*AC22</f>
        <v>-60.5</v>
      </c>
      <c r="AF22" s="181"/>
    </row>
    <row r="23" spans="1:32">
      <c r="A23" s="108">
        <v>2013</v>
      </c>
      <c r="B23" s="108">
        <v>649</v>
      </c>
      <c r="C23" s="109" t="s">
        <v>150</v>
      </c>
      <c r="D23" s="175" t="s">
        <v>161</v>
      </c>
      <c r="E23" s="109" t="s">
        <v>162</v>
      </c>
      <c r="F23" s="111" t="s">
        <v>163</v>
      </c>
      <c r="G23" s="112">
        <v>33.11</v>
      </c>
      <c r="H23" s="176" t="s">
        <v>70</v>
      </c>
      <c r="I23" s="108">
        <v>0</v>
      </c>
      <c r="J23" s="108">
        <v>0</v>
      </c>
      <c r="K23" s="109"/>
      <c r="L23" s="111" t="s">
        <v>155</v>
      </c>
      <c r="M23" s="109" t="s">
        <v>156</v>
      </c>
      <c r="N23" s="109" t="s">
        <v>156</v>
      </c>
      <c r="O23" s="108">
        <v>2</v>
      </c>
      <c r="P23" s="111" t="s">
        <v>73</v>
      </c>
      <c r="Q23" s="108">
        <v>1080102</v>
      </c>
      <c r="R23" s="108">
        <v>2770</v>
      </c>
      <c r="S23" s="108">
        <v>1926</v>
      </c>
      <c r="T23" s="108">
        <v>2</v>
      </c>
      <c r="U23" s="113">
        <v>2012</v>
      </c>
      <c r="V23" s="113">
        <v>1197</v>
      </c>
      <c r="W23" s="113">
        <v>1</v>
      </c>
      <c r="X23" s="114" t="s">
        <v>157</v>
      </c>
      <c r="Y23" s="108">
        <v>153</v>
      </c>
      <c r="Z23" s="109" t="s">
        <v>138</v>
      </c>
      <c r="AA23" s="177" t="s">
        <v>158</v>
      </c>
      <c r="AB23" s="177" t="s">
        <v>138</v>
      </c>
      <c r="AC23" s="178">
        <f>AB23-AA23</f>
        <v>-1</v>
      </c>
      <c r="AD23" s="179">
        <f>IF(AF23="SI", 0,G23)</f>
        <v>33.11</v>
      </c>
      <c r="AE23" s="180">
        <f>AD23*AC23</f>
        <v>-33.11</v>
      </c>
      <c r="AF23" s="181"/>
    </row>
    <row r="24" spans="1:32">
      <c r="A24" s="108">
        <v>2013</v>
      </c>
      <c r="B24" s="108">
        <v>650</v>
      </c>
      <c r="C24" s="109" t="s">
        <v>150</v>
      </c>
      <c r="D24" s="175" t="s">
        <v>164</v>
      </c>
      <c r="E24" s="109" t="s">
        <v>165</v>
      </c>
      <c r="F24" s="111" t="s">
        <v>166</v>
      </c>
      <c r="G24" s="112">
        <v>78.569999999999993</v>
      </c>
      <c r="H24" s="176" t="s">
        <v>167</v>
      </c>
      <c r="I24" s="108">
        <v>0</v>
      </c>
      <c r="J24" s="108">
        <v>0</v>
      </c>
      <c r="K24" s="109"/>
      <c r="L24" s="111" t="s">
        <v>155</v>
      </c>
      <c r="M24" s="109" t="s">
        <v>156</v>
      </c>
      <c r="N24" s="109" t="s">
        <v>156</v>
      </c>
      <c r="O24" s="108">
        <v>2</v>
      </c>
      <c r="P24" s="111" t="s">
        <v>73</v>
      </c>
      <c r="Q24" s="108">
        <v>1100502</v>
      </c>
      <c r="R24" s="108">
        <v>4200</v>
      </c>
      <c r="S24" s="108">
        <v>1658</v>
      </c>
      <c r="T24" s="108">
        <v>1</v>
      </c>
      <c r="U24" s="113">
        <v>2013</v>
      </c>
      <c r="V24" s="113">
        <v>918</v>
      </c>
      <c r="W24" s="113">
        <v>1</v>
      </c>
      <c r="X24" s="114" t="s">
        <v>157</v>
      </c>
      <c r="Y24" s="108">
        <v>154</v>
      </c>
      <c r="Z24" s="109" t="s">
        <v>138</v>
      </c>
      <c r="AA24" s="177" t="s">
        <v>158</v>
      </c>
      <c r="AB24" s="177" t="s">
        <v>138</v>
      </c>
      <c r="AC24" s="178">
        <f>AB24-AA24</f>
        <v>-1</v>
      </c>
      <c r="AD24" s="179">
        <f>IF(AF24="SI", 0,G24)</f>
        <v>78.569999999999993</v>
      </c>
      <c r="AE24" s="180">
        <f>AD24*AC24</f>
        <v>-78.569999999999993</v>
      </c>
      <c r="AF24" s="181"/>
    </row>
    <row r="25" spans="1:32">
      <c r="A25" s="108">
        <v>2013</v>
      </c>
      <c r="B25" s="108">
        <v>651</v>
      </c>
      <c r="C25" s="109" t="s">
        <v>150</v>
      </c>
      <c r="D25" s="175" t="s">
        <v>168</v>
      </c>
      <c r="E25" s="109" t="s">
        <v>169</v>
      </c>
      <c r="F25" s="111" t="s">
        <v>170</v>
      </c>
      <c r="G25" s="112">
        <v>207</v>
      </c>
      <c r="H25" s="176" t="s">
        <v>171</v>
      </c>
      <c r="I25" s="108">
        <v>0</v>
      </c>
      <c r="J25" s="108">
        <v>0</v>
      </c>
      <c r="K25" s="109"/>
      <c r="L25" s="111" t="s">
        <v>71</v>
      </c>
      <c r="M25" s="109" t="s">
        <v>72</v>
      </c>
      <c r="N25" s="109" t="s">
        <v>72</v>
      </c>
      <c r="O25" s="108">
        <v>2</v>
      </c>
      <c r="P25" s="111" t="s">
        <v>73</v>
      </c>
      <c r="Q25" s="108">
        <v>1090403</v>
      </c>
      <c r="R25" s="108">
        <v>3440</v>
      </c>
      <c r="S25" s="108">
        <v>1691</v>
      </c>
      <c r="T25" s="108">
        <v>1</v>
      </c>
      <c r="U25" s="113">
        <v>2013</v>
      </c>
      <c r="V25" s="113">
        <v>679</v>
      </c>
      <c r="W25" s="113">
        <v>1</v>
      </c>
      <c r="X25" s="114" t="s">
        <v>172</v>
      </c>
      <c r="Y25" s="108">
        <v>123</v>
      </c>
      <c r="Z25" s="109" t="s">
        <v>75</v>
      </c>
      <c r="AA25" s="177" t="s">
        <v>158</v>
      </c>
      <c r="AB25" s="177" t="s">
        <v>75</v>
      </c>
      <c r="AC25" s="178">
        <f>AB25-AA25</f>
        <v>-10</v>
      </c>
      <c r="AD25" s="179">
        <f>IF(AF25="SI", 0,G25)</f>
        <v>207</v>
      </c>
      <c r="AE25" s="180">
        <f>AD25*AC25</f>
        <v>-2070</v>
      </c>
      <c r="AF25" s="181"/>
    </row>
    <row r="26" spans="1:32">
      <c r="A26" s="108">
        <v>2013</v>
      </c>
      <c r="B26" s="108">
        <v>652</v>
      </c>
      <c r="C26" s="109" t="s">
        <v>150</v>
      </c>
      <c r="D26" s="175" t="s">
        <v>173</v>
      </c>
      <c r="E26" s="109" t="s">
        <v>169</v>
      </c>
      <c r="F26" s="111" t="s">
        <v>174</v>
      </c>
      <c r="G26" s="112">
        <v>7600</v>
      </c>
      <c r="H26" s="176" t="s">
        <v>171</v>
      </c>
      <c r="I26" s="108">
        <v>0</v>
      </c>
      <c r="J26" s="108">
        <v>0</v>
      </c>
      <c r="K26" s="109"/>
      <c r="L26" s="111" t="s">
        <v>71</v>
      </c>
      <c r="M26" s="109" t="s">
        <v>72</v>
      </c>
      <c r="N26" s="109" t="s">
        <v>72</v>
      </c>
      <c r="O26" s="108">
        <v>2</v>
      </c>
      <c r="P26" s="111" t="s">
        <v>73</v>
      </c>
      <c r="Q26" s="108">
        <v>1090403</v>
      </c>
      <c r="R26" s="108">
        <v>3440</v>
      </c>
      <c r="S26" s="108">
        <v>1691</v>
      </c>
      <c r="T26" s="108">
        <v>1</v>
      </c>
      <c r="U26" s="113">
        <v>2013</v>
      </c>
      <c r="V26" s="113">
        <v>679</v>
      </c>
      <c r="W26" s="113">
        <v>1</v>
      </c>
      <c r="X26" s="114" t="s">
        <v>172</v>
      </c>
      <c r="Y26" s="108">
        <v>123</v>
      </c>
      <c r="Z26" s="109" t="s">
        <v>75</v>
      </c>
      <c r="AA26" s="177" t="s">
        <v>158</v>
      </c>
      <c r="AB26" s="177" t="s">
        <v>75</v>
      </c>
      <c r="AC26" s="178">
        <f>AB26-AA26</f>
        <v>-10</v>
      </c>
      <c r="AD26" s="179">
        <f>IF(AF26="SI", 0,G26)</f>
        <v>7600</v>
      </c>
      <c r="AE26" s="180">
        <f>AD26*AC26</f>
        <v>-76000</v>
      </c>
      <c r="AF26" s="181"/>
    </row>
    <row r="27" spans="1:32">
      <c r="A27" s="108">
        <v>2013</v>
      </c>
      <c r="B27" s="108">
        <v>755</v>
      </c>
      <c r="C27" s="109" t="s">
        <v>175</v>
      </c>
      <c r="D27" s="175" t="s">
        <v>176</v>
      </c>
      <c r="E27" s="109" t="s">
        <v>177</v>
      </c>
      <c r="F27" s="111" t="s">
        <v>178</v>
      </c>
      <c r="G27" s="112">
        <v>435.6</v>
      </c>
      <c r="H27" s="176" t="s">
        <v>179</v>
      </c>
      <c r="I27" s="108">
        <v>0</v>
      </c>
      <c r="J27" s="108">
        <v>0</v>
      </c>
      <c r="K27" s="109"/>
      <c r="L27" s="111" t="s">
        <v>180</v>
      </c>
      <c r="M27" s="109" t="s">
        <v>181</v>
      </c>
      <c r="N27" s="109" t="s">
        <v>182</v>
      </c>
      <c r="O27" s="108">
        <v>2</v>
      </c>
      <c r="P27" s="111" t="s">
        <v>73</v>
      </c>
      <c r="Q27" s="108">
        <v>1090403</v>
      </c>
      <c r="R27" s="108">
        <v>3440</v>
      </c>
      <c r="S27" s="108">
        <v>1691</v>
      </c>
      <c r="T27" s="108">
        <v>4</v>
      </c>
      <c r="U27" s="113">
        <v>2013</v>
      </c>
      <c r="V27" s="113">
        <v>313</v>
      </c>
      <c r="W27" s="113">
        <v>2</v>
      </c>
      <c r="X27" s="114" t="s">
        <v>102</v>
      </c>
      <c r="Y27" s="108">
        <v>133</v>
      </c>
      <c r="Z27" s="109" t="s">
        <v>122</v>
      </c>
      <c r="AA27" s="177" t="s">
        <v>183</v>
      </c>
      <c r="AB27" s="177" t="s">
        <v>122</v>
      </c>
      <c r="AC27" s="178">
        <f>AB27-AA27</f>
        <v>-25</v>
      </c>
      <c r="AD27" s="179">
        <f>IF(AF27="SI", 0,G27)</f>
        <v>435.6</v>
      </c>
      <c r="AE27" s="180">
        <f>AD27*AC27</f>
        <v>-10890</v>
      </c>
      <c r="AF27" s="181"/>
    </row>
    <row r="28" spans="1:32">
      <c r="A28" s="108">
        <v>2013</v>
      </c>
      <c r="B28" s="108">
        <v>756</v>
      </c>
      <c r="C28" s="109" t="s">
        <v>184</v>
      </c>
      <c r="D28" s="175" t="s">
        <v>185</v>
      </c>
      <c r="E28" s="109" t="s">
        <v>184</v>
      </c>
      <c r="F28" s="111" t="s">
        <v>186</v>
      </c>
      <c r="G28" s="112">
        <v>190.45</v>
      </c>
      <c r="H28" s="176" t="s">
        <v>187</v>
      </c>
      <c r="I28" s="108">
        <v>0</v>
      </c>
      <c r="J28" s="108">
        <v>0</v>
      </c>
      <c r="K28" s="109"/>
      <c r="L28" s="111" t="s">
        <v>188</v>
      </c>
      <c r="M28" s="109" t="s">
        <v>189</v>
      </c>
      <c r="N28" s="109" t="s">
        <v>190</v>
      </c>
      <c r="O28" s="108">
        <v>2</v>
      </c>
      <c r="P28" s="111" t="s">
        <v>73</v>
      </c>
      <c r="Q28" s="108">
        <v>1090402</v>
      </c>
      <c r="R28" s="108">
        <v>3430</v>
      </c>
      <c r="S28" s="108">
        <v>1690</v>
      </c>
      <c r="T28" s="108">
        <v>2</v>
      </c>
      <c r="U28" s="113">
        <v>2013</v>
      </c>
      <c r="V28" s="113">
        <v>957</v>
      </c>
      <c r="W28" s="113">
        <v>2</v>
      </c>
      <c r="X28" s="114" t="s">
        <v>191</v>
      </c>
      <c r="Y28" s="108">
        <v>194</v>
      </c>
      <c r="Z28" s="109" t="s">
        <v>192</v>
      </c>
      <c r="AA28" s="177" t="s">
        <v>183</v>
      </c>
      <c r="AB28" s="177" t="s">
        <v>192</v>
      </c>
      <c r="AC28" s="178">
        <f>AB28-AA28</f>
        <v>-12</v>
      </c>
      <c r="AD28" s="179">
        <f>IF(AF28="SI", 0,G28)</f>
        <v>190.45</v>
      </c>
      <c r="AE28" s="180">
        <f>AD28*AC28</f>
        <v>-2285.3999999999996</v>
      </c>
      <c r="AF28" s="181"/>
    </row>
    <row r="29" spans="1:32">
      <c r="A29" s="108">
        <v>2013</v>
      </c>
      <c r="B29" s="108">
        <v>757</v>
      </c>
      <c r="C29" s="109" t="s">
        <v>184</v>
      </c>
      <c r="D29" s="175" t="s">
        <v>193</v>
      </c>
      <c r="E29" s="109" t="s">
        <v>194</v>
      </c>
      <c r="F29" s="111" t="s">
        <v>195</v>
      </c>
      <c r="G29" s="112">
        <v>660.41</v>
      </c>
      <c r="H29" s="176" t="s">
        <v>187</v>
      </c>
      <c r="I29" s="108">
        <v>0</v>
      </c>
      <c r="J29" s="108">
        <v>0</v>
      </c>
      <c r="K29" s="109"/>
      <c r="L29" s="111" t="s">
        <v>188</v>
      </c>
      <c r="M29" s="109" t="s">
        <v>189</v>
      </c>
      <c r="N29" s="109" t="s">
        <v>190</v>
      </c>
      <c r="O29" s="108">
        <v>2</v>
      </c>
      <c r="P29" s="111" t="s">
        <v>73</v>
      </c>
      <c r="Q29" s="108">
        <v>1090402</v>
      </c>
      <c r="R29" s="108">
        <v>3430</v>
      </c>
      <c r="S29" s="108">
        <v>1690</v>
      </c>
      <c r="T29" s="108">
        <v>1</v>
      </c>
      <c r="U29" s="113">
        <v>2013</v>
      </c>
      <c r="V29" s="113">
        <v>956</v>
      </c>
      <c r="W29" s="113">
        <v>0</v>
      </c>
      <c r="X29" s="114" t="s">
        <v>196</v>
      </c>
      <c r="Y29" s="108">
        <v>195</v>
      </c>
      <c r="Z29" s="109" t="s">
        <v>192</v>
      </c>
      <c r="AA29" s="177" t="s">
        <v>183</v>
      </c>
      <c r="AB29" s="177" t="s">
        <v>192</v>
      </c>
      <c r="AC29" s="178">
        <f>AB29-AA29</f>
        <v>-12</v>
      </c>
      <c r="AD29" s="179">
        <f>IF(AF29="SI", 0,G29)</f>
        <v>660.41</v>
      </c>
      <c r="AE29" s="180">
        <f>AD29*AC29</f>
        <v>-7924.92</v>
      </c>
      <c r="AF29" s="181"/>
    </row>
    <row r="30" spans="1:32">
      <c r="A30" s="108">
        <v>2013</v>
      </c>
      <c r="B30" s="108">
        <v>758</v>
      </c>
      <c r="C30" s="109" t="s">
        <v>184</v>
      </c>
      <c r="D30" s="175" t="s">
        <v>197</v>
      </c>
      <c r="E30" s="109" t="s">
        <v>198</v>
      </c>
      <c r="F30" s="111" t="s">
        <v>199</v>
      </c>
      <c r="G30" s="112">
        <v>92.11</v>
      </c>
      <c r="H30" s="176" t="s">
        <v>187</v>
      </c>
      <c r="I30" s="108">
        <v>0</v>
      </c>
      <c r="J30" s="108">
        <v>0</v>
      </c>
      <c r="K30" s="109"/>
      <c r="L30" s="111" t="s">
        <v>188</v>
      </c>
      <c r="M30" s="109" t="s">
        <v>189</v>
      </c>
      <c r="N30" s="109" t="s">
        <v>190</v>
      </c>
      <c r="O30" s="108">
        <v>2</v>
      </c>
      <c r="P30" s="111" t="s">
        <v>73</v>
      </c>
      <c r="Q30" s="108">
        <v>1090402</v>
      </c>
      <c r="R30" s="108">
        <v>3430</v>
      </c>
      <c r="S30" s="108">
        <v>1690</v>
      </c>
      <c r="T30" s="108">
        <v>1</v>
      </c>
      <c r="U30" s="113">
        <v>2013</v>
      </c>
      <c r="V30" s="113">
        <v>956</v>
      </c>
      <c r="W30" s="113">
        <v>0</v>
      </c>
      <c r="X30" s="114" t="s">
        <v>196</v>
      </c>
      <c r="Y30" s="108">
        <v>195</v>
      </c>
      <c r="Z30" s="109" t="s">
        <v>192</v>
      </c>
      <c r="AA30" s="177" t="s">
        <v>183</v>
      </c>
      <c r="AB30" s="177" t="s">
        <v>192</v>
      </c>
      <c r="AC30" s="178">
        <f>AB30-AA30</f>
        <v>-12</v>
      </c>
      <c r="AD30" s="179">
        <f>IF(AF30="SI", 0,G30)</f>
        <v>92.11</v>
      </c>
      <c r="AE30" s="180">
        <f>AD30*AC30</f>
        <v>-1105.32</v>
      </c>
      <c r="AF30" s="181"/>
    </row>
    <row r="31" spans="1:32">
      <c r="A31" s="108">
        <v>2013</v>
      </c>
      <c r="B31" s="108">
        <v>759</v>
      </c>
      <c r="C31" s="109" t="s">
        <v>184</v>
      </c>
      <c r="D31" s="175" t="s">
        <v>200</v>
      </c>
      <c r="E31" s="109" t="s">
        <v>201</v>
      </c>
      <c r="F31" s="111" t="s">
        <v>202</v>
      </c>
      <c r="G31" s="112">
        <v>903.02</v>
      </c>
      <c r="H31" s="176" t="s">
        <v>187</v>
      </c>
      <c r="I31" s="108">
        <v>0</v>
      </c>
      <c r="J31" s="108">
        <v>0</v>
      </c>
      <c r="K31" s="109"/>
      <c r="L31" s="111" t="s">
        <v>188</v>
      </c>
      <c r="M31" s="109" t="s">
        <v>189</v>
      </c>
      <c r="N31" s="109" t="s">
        <v>190</v>
      </c>
      <c r="O31" s="108">
        <v>2</v>
      </c>
      <c r="P31" s="111" t="s">
        <v>73</v>
      </c>
      <c r="Q31" s="108">
        <v>1090402</v>
      </c>
      <c r="R31" s="108">
        <v>3430</v>
      </c>
      <c r="S31" s="108">
        <v>1690</v>
      </c>
      <c r="T31" s="108">
        <v>1</v>
      </c>
      <c r="U31" s="113">
        <v>2013</v>
      </c>
      <c r="V31" s="113">
        <v>956</v>
      </c>
      <c r="W31" s="113">
        <v>0</v>
      </c>
      <c r="X31" s="114" t="s">
        <v>196</v>
      </c>
      <c r="Y31" s="108">
        <v>195</v>
      </c>
      <c r="Z31" s="109" t="s">
        <v>192</v>
      </c>
      <c r="AA31" s="177" t="s">
        <v>183</v>
      </c>
      <c r="AB31" s="177" t="s">
        <v>192</v>
      </c>
      <c r="AC31" s="178">
        <f>AB31-AA31</f>
        <v>-12</v>
      </c>
      <c r="AD31" s="179">
        <f>IF(AF31="SI", 0,G31)</f>
        <v>903.02</v>
      </c>
      <c r="AE31" s="180">
        <f>AD31*AC31</f>
        <v>-10836.24</v>
      </c>
      <c r="AF31" s="181"/>
    </row>
    <row r="32" spans="1:32">
      <c r="A32" s="108">
        <v>2013</v>
      </c>
      <c r="B32" s="108">
        <v>760</v>
      </c>
      <c r="C32" s="109" t="s">
        <v>184</v>
      </c>
      <c r="D32" s="175" t="s">
        <v>203</v>
      </c>
      <c r="E32" s="109" t="s">
        <v>144</v>
      </c>
      <c r="F32" s="111">
        <v>2282</v>
      </c>
      <c r="G32" s="112">
        <v>711.61</v>
      </c>
      <c r="H32" s="176" t="s">
        <v>187</v>
      </c>
      <c r="I32" s="108">
        <v>0</v>
      </c>
      <c r="J32" s="108">
        <v>0</v>
      </c>
      <c r="K32" s="109"/>
      <c r="L32" s="111" t="s">
        <v>188</v>
      </c>
      <c r="M32" s="109" t="s">
        <v>189</v>
      </c>
      <c r="N32" s="109" t="s">
        <v>190</v>
      </c>
      <c r="O32" s="108">
        <v>2</v>
      </c>
      <c r="P32" s="111" t="s">
        <v>73</v>
      </c>
      <c r="Q32" s="108">
        <v>1090402</v>
      </c>
      <c r="R32" s="108">
        <v>3430</v>
      </c>
      <c r="S32" s="108">
        <v>1690</v>
      </c>
      <c r="T32" s="108">
        <v>1</v>
      </c>
      <c r="U32" s="113">
        <v>2013</v>
      </c>
      <c r="V32" s="113">
        <v>956</v>
      </c>
      <c r="W32" s="113">
        <v>0</v>
      </c>
      <c r="X32" s="114" t="s">
        <v>196</v>
      </c>
      <c r="Y32" s="108">
        <v>195</v>
      </c>
      <c r="Z32" s="109" t="s">
        <v>192</v>
      </c>
      <c r="AA32" s="177" t="s">
        <v>183</v>
      </c>
      <c r="AB32" s="177" t="s">
        <v>192</v>
      </c>
      <c r="AC32" s="178">
        <f>AB32-AA32</f>
        <v>-12</v>
      </c>
      <c r="AD32" s="179">
        <f>IF(AF32="SI", 0,G32)</f>
        <v>711.61</v>
      </c>
      <c r="AE32" s="180">
        <f>AD32*AC32</f>
        <v>-8539.32</v>
      </c>
      <c r="AF32" s="181"/>
    </row>
    <row r="33" spans="1:32">
      <c r="A33" s="108">
        <v>2013</v>
      </c>
      <c r="B33" s="108">
        <v>761</v>
      </c>
      <c r="C33" s="109" t="s">
        <v>184</v>
      </c>
      <c r="D33" s="175" t="s">
        <v>204</v>
      </c>
      <c r="E33" s="109" t="s">
        <v>114</v>
      </c>
      <c r="F33" s="111" t="s">
        <v>205</v>
      </c>
      <c r="G33" s="112">
        <v>121.12</v>
      </c>
      <c r="H33" s="176" t="s">
        <v>187</v>
      </c>
      <c r="I33" s="108">
        <v>0</v>
      </c>
      <c r="J33" s="108">
        <v>0</v>
      </c>
      <c r="K33" s="109"/>
      <c r="L33" s="111" t="s">
        <v>188</v>
      </c>
      <c r="M33" s="109" t="s">
        <v>189</v>
      </c>
      <c r="N33" s="109" t="s">
        <v>190</v>
      </c>
      <c r="O33" s="108">
        <v>2</v>
      </c>
      <c r="P33" s="111" t="s">
        <v>73</v>
      </c>
      <c r="Q33" s="108">
        <v>1090402</v>
      </c>
      <c r="R33" s="108">
        <v>3430</v>
      </c>
      <c r="S33" s="108">
        <v>1690</v>
      </c>
      <c r="T33" s="108">
        <v>1</v>
      </c>
      <c r="U33" s="113">
        <v>2013</v>
      </c>
      <c r="V33" s="113">
        <v>956</v>
      </c>
      <c r="W33" s="113">
        <v>0</v>
      </c>
      <c r="X33" s="114" t="s">
        <v>196</v>
      </c>
      <c r="Y33" s="108">
        <v>195</v>
      </c>
      <c r="Z33" s="109" t="s">
        <v>192</v>
      </c>
      <c r="AA33" s="177" t="s">
        <v>183</v>
      </c>
      <c r="AB33" s="177" t="s">
        <v>192</v>
      </c>
      <c r="AC33" s="178">
        <f>AB33-AA33</f>
        <v>-12</v>
      </c>
      <c r="AD33" s="179">
        <f>IF(AF33="SI", 0,G33)</f>
        <v>121.12</v>
      </c>
      <c r="AE33" s="180">
        <f>AD33*AC33</f>
        <v>-1453.44</v>
      </c>
      <c r="AF33" s="181"/>
    </row>
    <row r="34" spans="1:32">
      <c r="A34" s="108">
        <v>2013</v>
      </c>
      <c r="B34" s="108">
        <v>762</v>
      </c>
      <c r="C34" s="109" t="s">
        <v>184</v>
      </c>
      <c r="D34" s="175" t="s">
        <v>206</v>
      </c>
      <c r="E34" s="109" t="s">
        <v>114</v>
      </c>
      <c r="F34" s="111" t="s">
        <v>207</v>
      </c>
      <c r="G34" s="112">
        <v>342.65</v>
      </c>
      <c r="H34" s="176" t="s">
        <v>134</v>
      </c>
      <c r="I34" s="108">
        <v>0</v>
      </c>
      <c r="J34" s="108">
        <v>0</v>
      </c>
      <c r="K34" s="109"/>
      <c r="L34" s="111" t="s">
        <v>188</v>
      </c>
      <c r="M34" s="109" t="s">
        <v>189</v>
      </c>
      <c r="N34" s="109" t="s">
        <v>190</v>
      </c>
      <c r="O34" s="108">
        <v>2</v>
      </c>
      <c r="P34" s="111" t="s">
        <v>73</v>
      </c>
      <c r="Q34" s="108">
        <v>1090402</v>
      </c>
      <c r="R34" s="108">
        <v>3430</v>
      </c>
      <c r="S34" s="108">
        <v>1690</v>
      </c>
      <c r="T34" s="108">
        <v>2</v>
      </c>
      <c r="U34" s="113">
        <v>2013</v>
      </c>
      <c r="V34" s="113">
        <v>771</v>
      </c>
      <c r="W34" s="113">
        <v>2</v>
      </c>
      <c r="X34" s="114" t="s">
        <v>196</v>
      </c>
      <c r="Y34" s="108">
        <v>196</v>
      </c>
      <c r="Z34" s="109" t="s">
        <v>192</v>
      </c>
      <c r="AA34" s="177" t="s">
        <v>183</v>
      </c>
      <c r="AB34" s="177" t="s">
        <v>192</v>
      </c>
      <c r="AC34" s="178">
        <f>AB34-AA34</f>
        <v>-12</v>
      </c>
      <c r="AD34" s="179">
        <f>IF(AF34="SI", 0,G34)</f>
        <v>342.65</v>
      </c>
      <c r="AE34" s="180">
        <f>AD34*AC34</f>
        <v>-4111.7999999999993</v>
      </c>
      <c r="AF34" s="181"/>
    </row>
    <row r="35" spans="1:32">
      <c r="A35" s="108">
        <v>2013</v>
      </c>
      <c r="B35" s="108">
        <v>763</v>
      </c>
      <c r="C35" s="109" t="s">
        <v>184</v>
      </c>
      <c r="D35" s="175" t="s">
        <v>208</v>
      </c>
      <c r="E35" s="109" t="s">
        <v>114</v>
      </c>
      <c r="F35" s="111" t="s">
        <v>209</v>
      </c>
      <c r="G35" s="112">
        <v>409.55</v>
      </c>
      <c r="H35" s="176" t="s">
        <v>187</v>
      </c>
      <c r="I35" s="108">
        <v>0</v>
      </c>
      <c r="J35" s="108">
        <v>0</v>
      </c>
      <c r="K35" s="109"/>
      <c r="L35" s="111" t="s">
        <v>188</v>
      </c>
      <c r="M35" s="109" t="s">
        <v>189</v>
      </c>
      <c r="N35" s="109" t="s">
        <v>190</v>
      </c>
      <c r="O35" s="108">
        <v>2</v>
      </c>
      <c r="P35" s="111" t="s">
        <v>73</v>
      </c>
      <c r="Q35" s="108">
        <v>1090402</v>
      </c>
      <c r="R35" s="108">
        <v>3430</v>
      </c>
      <c r="S35" s="108">
        <v>1690</v>
      </c>
      <c r="T35" s="108">
        <v>2</v>
      </c>
      <c r="U35" s="113">
        <v>2013</v>
      </c>
      <c r="V35" s="113">
        <v>957</v>
      </c>
      <c r="W35" s="113">
        <v>1</v>
      </c>
      <c r="X35" s="114" t="s">
        <v>196</v>
      </c>
      <c r="Y35" s="108">
        <v>197</v>
      </c>
      <c r="Z35" s="109" t="s">
        <v>192</v>
      </c>
      <c r="AA35" s="177" t="s">
        <v>183</v>
      </c>
      <c r="AB35" s="177" t="s">
        <v>192</v>
      </c>
      <c r="AC35" s="178">
        <f>AB35-AA35</f>
        <v>-12</v>
      </c>
      <c r="AD35" s="179">
        <f>IF(AF35="SI", 0,G35)</f>
        <v>409.55</v>
      </c>
      <c r="AE35" s="180">
        <f>AD35*AC35</f>
        <v>-4914.6000000000004</v>
      </c>
      <c r="AF35" s="181"/>
    </row>
    <row r="36" spans="1:32">
      <c r="A36" s="108">
        <v>2013</v>
      </c>
      <c r="B36" s="108">
        <v>764</v>
      </c>
      <c r="C36" s="109" t="s">
        <v>184</v>
      </c>
      <c r="D36" s="175" t="s">
        <v>210</v>
      </c>
      <c r="E36" s="109" t="s">
        <v>148</v>
      </c>
      <c r="F36" s="111" t="s">
        <v>211</v>
      </c>
      <c r="G36" s="112">
        <v>2756.42</v>
      </c>
      <c r="H36" s="176" t="s">
        <v>70</v>
      </c>
      <c r="I36" s="108">
        <v>0</v>
      </c>
      <c r="J36" s="108">
        <v>0</v>
      </c>
      <c r="K36" s="109"/>
      <c r="L36" s="111" t="s">
        <v>212</v>
      </c>
      <c r="M36" s="109" t="s">
        <v>70</v>
      </c>
      <c r="N36" s="109" t="s">
        <v>70</v>
      </c>
      <c r="O36" s="108">
        <v>2</v>
      </c>
      <c r="P36" s="111" t="s">
        <v>73</v>
      </c>
      <c r="Q36" s="108">
        <v>1080103</v>
      </c>
      <c r="R36" s="108">
        <v>2780</v>
      </c>
      <c r="S36" s="108">
        <v>1934</v>
      </c>
      <c r="T36" s="108">
        <v>1</v>
      </c>
      <c r="U36" s="113">
        <v>2013</v>
      </c>
      <c r="V36" s="113">
        <v>772</v>
      </c>
      <c r="W36" s="113">
        <v>0</v>
      </c>
      <c r="X36" s="114" t="s">
        <v>196</v>
      </c>
      <c r="Y36" s="108">
        <v>132</v>
      </c>
      <c r="Z36" s="109" t="s">
        <v>75</v>
      </c>
      <c r="AA36" s="177" t="s">
        <v>213</v>
      </c>
      <c r="AB36" s="177" t="s">
        <v>75</v>
      </c>
      <c r="AC36" s="178">
        <f>AB36-AA36</f>
        <v>-3</v>
      </c>
      <c r="AD36" s="179">
        <f>IF(AF36="SI", 0,G36)</f>
        <v>2756.42</v>
      </c>
      <c r="AE36" s="180">
        <f>AD36*AC36</f>
        <v>-8269.26</v>
      </c>
      <c r="AF36" s="181"/>
    </row>
    <row r="37" spans="1:32">
      <c r="A37" s="108">
        <v>2013</v>
      </c>
      <c r="B37" s="108">
        <v>765</v>
      </c>
      <c r="C37" s="109" t="s">
        <v>184</v>
      </c>
      <c r="D37" s="175" t="s">
        <v>214</v>
      </c>
      <c r="E37" s="109" t="s">
        <v>105</v>
      </c>
      <c r="F37" s="111" t="s">
        <v>215</v>
      </c>
      <c r="G37" s="112">
        <v>1284.71</v>
      </c>
      <c r="H37" s="176" t="s">
        <v>216</v>
      </c>
      <c r="I37" s="108">
        <v>0</v>
      </c>
      <c r="J37" s="108">
        <v>0</v>
      </c>
      <c r="K37" s="109"/>
      <c r="L37" s="111" t="s">
        <v>217</v>
      </c>
      <c r="M37" s="109" t="s">
        <v>218</v>
      </c>
      <c r="N37" s="109" t="s">
        <v>219</v>
      </c>
      <c r="O37" s="108">
        <v>2</v>
      </c>
      <c r="P37" s="111" t="s">
        <v>73</v>
      </c>
      <c r="Q37" s="108">
        <v>1100503</v>
      </c>
      <c r="R37" s="108">
        <v>4210</v>
      </c>
      <c r="S37" s="108">
        <v>1656</v>
      </c>
      <c r="T37" s="108">
        <v>1</v>
      </c>
      <c r="U37" s="113">
        <v>2013</v>
      </c>
      <c r="V37" s="113">
        <v>610</v>
      </c>
      <c r="W37" s="113">
        <v>2</v>
      </c>
      <c r="X37" s="114" t="s">
        <v>196</v>
      </c>
      <c r="Y37" s="108">
        <v>130</v>
      </c>
      <c r="Z37" s="109" t="s">
        <v>75</v>
      </c>
      <c r="AA37" s="177" t="s">
        <v>183</v>
      </c>
      <c r="AB37" s="177" t="s">
        <v>75</v>
      </c>
      <c r="AC37" s="178">
        <f>AB37-AA37</f>
        <v>-26</v>
      </c>
      <c r="AD37" s="179">
        <f>IF(AF37="SI", 0,G37)</f>
        <v>1284.71</v>
      </c>
      <c r="AE37" s="180">
        <f>AD37*AC37</f>
        <v>-33402.46</v>
      </c>
      <c r="AF37" s="181"/>
    </row>
    <row r="38" spans="1:32">
      <c r="A38" s="108">
        <v>2013</v>
      </c>
      <c r="B38" s="108">
        <v>766</v>
      </c>
      <c r="C38" s="109" t="s">
        <v>184</v>
      </c>
      <c r="D38" s="175" t="s">
        <v>220</v>
      </c>
      <c r="E38" s="109" t="s">
        <v>114</v>
      </c>
      <c r="F38" s="111" t="s">
        <v>221</v>
      </c>
      <c r="G38" s="112">
        <v>1418.15</v>
      </c>
      <c r="H38" s="176" t="s">
        <v>222</v>
      </c>
      <c r="I38" s="108">
        <v>0</v>
      </c>
      <c r="J38" s="108">
        <v>0</v>
      </c>
      <c r="K38" s="109"/>
      <c r="L38" s="111" t="s">
        <v>223</v>
      </c>
      <c r="M38" s="109" t="s">
        <v>224</v>
      </c>
      <c r="N38" s="109" t="s">
        <v>225</v>
      </c>
      <c r="O38" s="108">
        <v>2</v>
      </c>
      <c r="P38" s="111" t="s">
        <v>73</v>
      </c>
      <c r="Q38" s="108">
        <v>1090503</v>
      </c>
      <c r="R38" s="108">
        <v>3550</v>
      </c>
      <c r="S38" s="108">
        <v>1736</v>
      </c>
      <c r="T38" s="108">
        <v>4</v>
      </c>
      <c r="U38" s="113">
        <v>2013</v>
      </c>
      <c r="V38" s="113">
        <v>680</v>
      </c>
      <c r="W38" s="113">
        <v>4</v>
      </c>
      <c r="X38" s="114" t="s">
        <v>184</v>
      </c>
      <c r="Y38" s="108">
        <v>129</v>
      </c>
      <c r="Z38" s="109" t="s">
        <v>75</v>
      </c>
      <c r="AA38" s="177" t="s">
        <v>183</v>
      </c>
      <c r="AB38" s="177" t="s">
        <v>75</v>
      </c>
      <c r="AC38" s="178">
        <f>AB38-AA38</f>
        <v>-26</v>
      </c>
      <c r="AD38" s="179">
        <f>IF(AF38="SI", 0,G38)</f>
        <v>1418.15</v>
      </c>
      <c r="AE38" s="180">
        <f>AD38*AC38</f>
        <v>-36871.9</v>
      </c>
      <c r="AF38" s="181"/>
    </row>
    <row r="39" spans="1:32">
      <c r="A39" s="108">
        <v>2013</v>
      </c>
      <c r="B39" s="108">
        <v>767</v>
      </c>
      <c r="C39" s="109" t="s">
        <v>184</v>
      </c>
      <c r="D39" s="175" t="s">
        <v>226</v>
      </c>
      <c r="E39" s="109" t="s">
        <v>184</v>
      </c>
      <c r="F39" s="111" t="s">
        <v>227</v>
      </c>
      <c r="G39" s="112">
        <v>1434.74</v>
      </c>
      <c r="H39" s="176" t="s">
        <v>222</v>
      </c>
      <c r="I39" s="108">
        <v>0</v>
      </c>
      <c r="J39" s="108">
        <v>0</v>
      </c>
      <c r="K39" s="109"/>
      <c r="L39" s="111" t="s">
        <v>223</v>
      </c>
      <c r="M39" s="109" t="s">
        <v>224</v>
      </c>
      <c r="N39" s="109" t="s">
        <v>225</v>
      </c>
      <c r="O39" s="108">
        <v>2</v>
      </c>
      <c r="P39" s="111" t="s">
        <v>73</v>
      </c>
      <c r="Q39" s="108">
        <v>1090503</v>
      </c>
      <c r="R39" s="108">
        <v>3550</v>
      </c>
      <c r="S39" s="108">
        <v>1736</v>
      </c>
      <c r="T39" s="108">
        <v>4</v>
      </c>
      <c r="U39" s="113">
        <v>2013</v>
      </c>
      <c r="V39" s="113">
        <v>680</v>
      </c>
      <c r="W39" s="113">
        <v>4</v>
      </c>
      <c r="X39" s="114" t="s">
        <v>184</v>
      </c>
      <c r="Y39" s="108">
        <v>129</v>
      </c>
      <c r="Z39" s="109" t="s">
        <v>75</v>
      </c>
      <c r="AA39" s="177" t="s">
        <v>183</v>
      </c>
      <c r="AB39" s="177" t="s">
        <v>75</v>
      </c>
      <c r="AC39" s="178">
        <f>AB39-AA39</f>
        <v>-26</v>
      </c>
      <c r="AD39" s="179">
        <f>IF(AF39="SI", 0,G39)</f>
        <v>1434.74</v>
      </c>
      <c r="AE39" s="180">
        <f>AD39*AC39</f>
        <v>-37303.24</v>
      </c>
      <c r="AF39" s="181"/>
    </row>
    <row r="40" spans="1:32">
      <c r="A40" s="108">
        <v>2013</v>
      </c>
      <c r="B40" s="108">
        <v>768</v>
      </c>
      <c r="C40" s="109" t="s">
        <v>184</v>
      </c>
      <c r="D40" s="175" t="s">
        <v>228</v>
      </c>
      <c r="E40" s="109" t="s">
        <v>184</v>
      </c>
      <c r="F40" s="111" t="s">
        <v>229</v>
      </c>
      <c r="G40" s="112">
        <v>3552.93</v>
      </c>
      <c r="H40" s="176" t="s">
        <v>222</v>
      </c>
      <c r="I40" s="108">
        <v>0</v>
      </c>
      <c r="J40" s="108">
        <v>0</v>
      </c>
      <c r="K40" s="109"/>
      <c r="L40" s="111" t="s">
        <v>223</v>
      </c>
      <c r="M40" s="109" t="s">
        <v>224</v>
      </c>
      <c r="N40" s="109" t="s">
        <v>225</v>
      </c>
      <c r="O40" s="108">
        <v>2</v>
      </c>
      <c r="P40" s="111" t="s">
        <v>73</v>
      </c>
      <c r="Q40" s="108">
        <v>1090503</v>
      </c>
      <c r="R40" s="108">
        <v>3550</v>
      </c>
      <c r="S40" s="108">
        <v>1736</v>
      </c>
      <c r="T40" s="108">
        <v>4</v>
      </c>
      <c r="U40" s="113">
        <v>2013</v>
      </c>
      <c r="V40" s="113">
        <v>680</v>
      </c>
      <c r="W40" s="113">
        <v>4</v>
      </c>
      <c r="X40" s="114" t="s">
        <v>184</v>
      </c>
      <c r="Y40" s="108">
        <v>129</v>
      </c>
      <c r="Z40" s="109" t="s">
        <v>75</v>
      </c>
      <c r="AA40" s="177" t="s">
        <v>183</v>
      </c>
      <c r="AB40" s="177" t="s">
        <v>75</v>
      </c>
      <c r="AC40" s="178">
        <f>AB40-AA40</f>
        <v>-26</v>
      </c>
      <c r="AD40" s="179">
        <f>IF(AF40="SI", 0,G40)</f>
        <v>3552.93</v>
      </c>
      <c r="AE40" s="180">
        <f>AD40*AC40</f>
        <v>-92376.18</v>
      </c>
      <c r="AF40" s="181"/>
    </row>
    <row r="41" spans="1:32">
      <c r="A41" s="108">
        <v>2013</v>
      </c>
      <c r="B41" s="108">
        <v>769</v>
      </c>
      <c r="C41" s="109" t="s">
        <v>184</v>
      </c>
      <c r="D41" s="175" t="s">
        <v>230</v>
      </c>
      <c r="E41" s="109" t="s">
        <v>114</v>
      </c>
      <c r="F41" s="111" t="s">
        <v>231</v>
      </c>
      <c r="G41" s="112">
        <v>2966.37</v>
      </c>
      <c r="H41" s="176" t="s">
        <v>232</v>
      </c>
      <c r="I41" s="108">
        <v>0</v>
      </c>
      <c r="J41" s="108">
        <v>0</v>
      </c>
      <c r="K41" s="109"/>
      <c r="L41" s="111" t="s">
        <v>233</v>
      </c>
      <c r="M41" s="109" t="s">
        <v>70</v>
      </c>
      <c r="N41" s="109" t="s">
        <v>70</v>
      </c>
      <c r="O41" s="108">
        <v>2</v>
      </c>
      <c r="P41" s="111" t="s">
        <v>73</v>
      </c>
      <c r="Q41" s="108">
        <v>1090503</v>
      </c>
      <c r="R41" s="108">
        <v>3550</v>
      </c>
      <c r="S41" s="108">
        <v>1736</v>
      </c>
      <c r="T41" s="108">
        <v>1</v>
      </c>
      <c r="U41" s="113">
        <v>2013</v>
      </c>
      <c r="V41" s="113">
        <v>803</v>
      </c>
      <c r="W41" s="113">
        <v>2</v>
      </c>
      <c r="X41" s="114" t="s">
        <v>196</v>
      </c>
      <c r="Y41" s="108">
        <v>128</v>
      </c>
      <c r="Z41" s="109" t="s">
        <v>75</v>
      </c>
      <c r="AA41" s="177" t="s">
        <v>183</v>
      </c>
      <c r="AB41" s="177" t="s">
        <v>75</v>
      </c>
      <c r="AC41" s="178">
        <f>AB41-AA41</f>
        <v>-26</v>
      </c>
      <c r="AD41" s="179">
        <f>IF(AF41="SI", 0,G41)</f>
        <v>2966.37</v>
      </c>
      <c r="AE41" s="180">
        <f>AD41*AC41</f>
        <v>-77125.62</v>
      </c>
      <c r="AF41" s="181"/>
    </row>
    <row r="42" spans="1:32">
      <c r="A42" s="108">
        <v>2013</v>
      </c>
      <c r="B42" s="108">
        <v>770</v>
      </c>
      <c r="C42" s="109" t="s">
        <v>184</v>
      </c>
      <c r="D42" s="175" t="s">
        <v>234</v>
      </c>
      <c r="E42" s="109" t="s">
        <v>235</v>
      </c>
      <c r="F42" s="111" t="s">
        <v>236</v>
      </c>
      <c r="G42" s="112">
        <v>2966.37</v>
      </c>
      <c r="H42" s="176" t="s">
        <v>232</v>
      </c>
      <c r="I42" s="108">
        <v>0</v>
      </c>
      <c r="J42" s="108">
        <v>0</v>
      </c>
      <c r="K42" s="109"/>
      <c r="L42" s="111" t="s">
        <v>233</v>
      </c>
      <c r="M42" s="109" t="s">
        <v>70</v>
      </c>
      <c r="N42" s="109" t="s">
        <v>70</v>
      </c>
      <c r="O42" s="108">
        <v>2</v>
      </c>
      <c r="P42" s="111" t="s">
        <v>73</v>
      </c>
      <c r="Q42" s="108">
        <v>1090503</v>
      </c>
      <c r="R42" s="108">
        <v>3550</v>
      </c>
      <c r="S42" s="108">
        <v>1736</v>
      </c>
      <c r="T42" s="108">
        <v>1</v>
      </c>
      <c r="U42" s="113">
        <v>2013</v>
      </c>
      <c r="V42" s="113">
        <v>803</v>
      </c>
      <c r="W42" s="113">
        <v>2</v>
      </c>
      <c r="X42" s="114" t="s">
        <v>196</v>
      </c>
      <c r="Y42" s="108">
        <v>128</v>
      </c>
      <c r="Z42" s="109" t="s">
        <v>75</v>
      </c>
      <c r="AA42" s="177" t="s">
        <v>183</v>
      </c>
      <c r="AB42" s="177" t="s">
        <v>75</v>
      </c>
      <c r="AC42" s="178">
        <f>AB42-AA42</f>
        <v>-26</v>
      </c>
      <c r="AD42" s="179">
        <f>IF(AF42="SI", 0,G42)</f>
        <v>2966.37</v>
      </c>
      <c r="AE42" s="180">
        <f>AD42*AC42</f>
        <v>-77125.62</v>
      </c>
      <c r="AF42" s="181"/>
    </row>
    <row r="43" spans="1:32">
      <c r="A43" s="108">
        <v>2013</v>
      </c>
      <c r="B43" s="108">
        <v>771</v>
      </c>
      <c r="C43" s="109" t="s">
        <v>184</v>
      </c>
      <c r="D43" s="175" t="s">
        <v>237</v>
      </c>
      <c r="E43" s="109" t="s">
        <v>238</v>
      </c>
      <c r="F43" s="111" t="s">
        <v>239</v>
      </c>
      <c r="G43" s="112">
        <v>5.2</v>
      </c>
      <c r="H43" s="176" t="s">
        <v>240</v>
      </c>
      <c r="I43" s="108">
        <v>0</v>
      </c>
      <c r="J43" s="108">
        <v>0</v>
      </c>
      <c r="K43" s="109"/>
      <c r="L43" s="111" t="s">
        <v>241</v>
      </c>
      <c r="M43" s="109" t="s">
        <v>242</v>
      </c>
      <c r="N43" s="109" t="s">
        <v>242</v>
      </c>
      <c r="O43" s="108">
        <v>3</v>
      </c>
      <c r="P43" s="111" t="s">
        <v>243</v>
      </c>
      <c r="Q43" s="108">
        <v>1100402</v>
      </c>
      <c r="R43" s="108">
        <v>4090</v>
      </c>
      <c r="S43" s="108">
        <v>1897</v>
      </c>
      <c r="T43" s="108">
        <v>3</v>
      </c>
      <c r="U43" s="113">
        <v>2013</v>
      </c>
      <c r="V43" s="113">
        <v>966</v>
      </c>
      <c r="W43" s="113">
        <v>0</v>
      </c>
      <c r="X43" s="114" t="s">
        <v>196</v>
      </c>
      <c r="Y43" s="108">
        <v>118</v>
      </c>
      <c r="Z43" s="109" t="s">
        <v>244</v>
      </c>
      <c r="AA43" s="177" t="s">
        <v>183</v>
      </c>
      <c r="AB43" s="177" t="s">
        <v>244</v>
      </c>
      <c r="AC43" s="178">
        <f>AB43-AA43</f>
        <v>-32</v>
      </c>
      <c r="AD43" s="179">
        <f>IF(AF43="SI", 0,G43)</f>
        <v>5.2</v>
      </c>
      <c r="AE43" s="180">
        <f>AD43*AC43</f>
        <v>-166.4</v>
      </c>
      <c r="AF43" s="181"/>
    </row>
    <row r="44" spans="1:32">
      <c r="A44" s="108">
        <v>2013</v>
      </c>
      <c r="B44" s="108">
        <v>772</v>
      </c>
      <c r="C44" s="109" t="s">
        <v>184</v>
      </c>
      <c r="D44" s="175" t="s">
        <v>245</v>
      </c>
      <c r="E44" s="109" t="s">
        <v>238</v>
      </c>
      <c r="F44" s="111" t="s">
        <v>246</v>
      </c>
      <c r="G44" s="112">
        <v>700</v>
      </c>
      <c r="H44" s="176" t="s">
        <v>240</v>
      </c>
      <c r="I44" s="108">
        <v>0</v>
      </c>
      <c r="J44" s="108">
        <v>0</v>
      </c>
      <c r="K44" s="109"/>
      <c r="L44" s="111" t="s">
        <v>241</v>
      </c>
      <c r="M44" s="109" t="s">
        <v>242</v>
      </c>
      <c r="N44" s="109" t="s">
        <v>242</v>
      </c>
      <c r="O44" s="108">
        <v>3</v>
      </c>
      <c r="P44" s="111" t="s">
        <v>243</v>
      </c>
      <c r="Q44" s="108">
        <v>1100402</v>
      </c>
      <c r="R44" s="108">
        <v>4090</v>
      </c>
      <c r="S44" s="108">
        <v>1897</v>
      </c>
      <c r="T44" s="108">
        <v>3</v>
      </c>
      <c r="U44" s="113">
        <v>2013</v>
      </c>
      <c r="V44" s="113">
        <v>964</v>
      </c>
      <c r="W44" s="113">
        <v>0</v>
      </c>
      <c r="X44" s="114" t="s">
        <v>196</v>
      </c>
      <c r="Y44" s="108">
        <v>117</v>
      </c>
      <c r="Z44" s="109" t="s">
        <v>244</v>
      </c>
      <c r="AA44" s="177" t="s">
        <v>183</v>
      </c>
      <c r="AB44" s="177" t="s">
        <v>244</v>
      </c>
      <c r="AC44" s="178">
        <f>AB44-AA44</f>
        <v>-32</v>
      </c>
      <c r="AD44" s="179">
        <f>IF(AF44="SI", 0,G44)</f>
        <v>700</v>
      </c>
      <c r="AE44" s="180">
        <f>AD44*AC44</f>
        <v>-22400</v>
      </c>
      <c r="AF44" s="181"/>
    </row>
    <row r="45" spans="1:32">
      <c r="A45" s="108">
        <v>2013</v>
      </c>
      <c r="B45" s="108">
        <v>773</v>
      </c>
      <c r="C45" s="109" t="s">
        <v>184</v>
      </c>
      <c r="D45" s="175" t="s">
        <v>247</v>
      </c>
      <c r="E45" s="109" t="s">
        <v>105</v>
      </c>
      <c r="F45" s="111" t="s">
        <v>248</v>
      </c>
      <c r="G45" s="112">
        <v>2635</v>
      </c>
      <c r="H45" s="176" t="s">
        <v>249</v>
      </c>
      <c r="I45" s="108">
        <v>0</v>
      </c>
      <c r="J45" s="108">
        <v>0</v>
      </c>
      <c r="K45" s="109"/>
      <c r="L45" s="111" t="s">
        <v>241</v>
      </c>
      <c r="M45" s="109" t="s">
        <v>242</v>
      </c>
      <c r="N45" s="109" t="s">
        <v>242</v>
      </c>
      <c r="O45" s="108">
        <v>3</v>
      </c>
      <c r="P45" s="111" t="s">
        <v>243</v>
      </c>
      <c r="Q45" s="108">
        <v>1100402</v>
      </c>
      <c r="R45" s="108">
        <v>4090</v>
      </c>
      <c r="S45" s="108">
        <v>1897</v>
      </c>
      <c r="T45" s="108">
        <v>3</v>
      </c>
      <c r="U45" s="113">
        <v>2013</v>
      </c>
      <c r="V45" s="113">
        <v>954</v>
      </c>
      <c r="W45" s="113">
        <v>0</v>
      </c>
      <c r="X45" s="114" t="s">
        <v>196</v>
      </c>
      <c r="Y45" s="108">
        <v>115</v>
      </c>
      <c r="Z45" s="109" t="s">
        <v>244</v>
      </c>
      <c r="AA45" s="177" t="s">
        <v>183</v>
      </c>
      <c r="AB45" s="177" t="s">
        <v>244</v>
      </c>
      <c r="AC45" s="178">
        <f>AB45-AA45</f>
        <v>-32</v>
      </c>
      <c r="AD45" s="179">
        <f>IF(AF45="SI", 0,G45)</f>
        <v>2635</v>
      </c>
      <c r="AE45" s="180">
        <f>AD45*AC45</f>
        <v>-84320</v>
      </c>
      <c r="AF45" s="181"/>
    </row>
    <row r="46" spans="1:32">
      <c r="A46" s="108">
        <v>2013</v>
      </c>
      <c r="B46" s="108">
        <v>774</v>
      </c>
      <c r="C46" s="109" t="s">
        <v>184</v>
      </c>
      <c r="D46" s="175" t="s">
        <v>250</v>
      </c>
      <c r="E46" s="109" t="s">
        <v>105</v>
      </c>
      <c r="F46" s="111" t="s">
        <v>251</v>
      </c>
      <c r="G46" s="112">
        <v>0</v>
      </c>
      <c r="H46" s="176" t="s">
        <v>252</v>
      </c>
      <c r="I46" s="108">
        <v>0</v>
      </c>
      <c r="J46" s="108">
        <v>0</v>
      </c>
      <c r="K46" s="109"/>
      <c r="L46" s="111" t="s">
        <v>241</v>
      </c>
      <c r="M46" s="109" t="s">
        <v>242</v>
      </c>
      <c r="N46" s="109" t="s">
        <v>242</v>
      </c>
      <c r="O46" s="108">
        <v>3</v>
      </c>
      <c r="P46" s="111" t="s">
        <v>243</v>
      </c>
      <c r="Q46" s="108">
        <v>1100402</v>
      </c>
      <c r="R46" s="108">
        <v>4090</v>
      </c>
      <c r="S46" s="108">
        <v>1897</v>
      </c>
      <c r="T46" s="108">
        <v>3</v>
      </c>
      <c r="U46" s="113">
        <v>2013</v>
      </c>
      <c r="V46" s="113">
        <v>955</v>
      </c>
      <c r="W46" s="113">
        <v>0</v>
      </c>
      <c r="X46" s="114" t="s">
        <v>196</v>
      </c>
      <c r="Y46" s="108">
        <v>116</v>
      </c>
      <c r="Z46" s="109" t="s">
        <v>244</v>
      </c>
      <c r="AA46" s="177" t="s">
        <v>183</v>
      </c>
      <c r="AB46" s="177" t="s">
        <v>244</v>
      </c>
      <c r="AC46" s="178">
        <f>AB46-AA46</f>
        <v>-32</v>
      </c>
      <c r="AD46" s="179">
        <f>IF(AF46="SI", 0,G46)</f>
        <v>0</v>
      </c>
      <c r="AE46" s="180">
        <f>AD46*AC46</f>
        <v>0</v>
      </c>
      <c r="AF46" s="181"/>
    </row>
    <row r="47" spans="1:32">
      <c r="A47" s="108">
        <v>2013</v>
      </c>
      <c r="B47" s="108">
        <v>775</v>
      </c>
      <c r="C47" s="109" t="s">
        <v>184</v>
      </c>
      <c r="D47" s="175" t="s">
        <v>253</v>
      </c>
      <c r="E47" s="109" t="s">
        <v>254</v>
      </c>
      <c r="F47" s="111" t="s">
        <v>255</v>
      </c>
      <c r="G47" s="112">
        <v>1684.8</v>
      </c>
      <c r="H47" s="176" t="s">
        <v>252</v>
      </c>
      <c r="I47" s="108">
        <v>0</v>
      </c>
      <c r="J47" s="108">
        <v>0</v>
      </c>
      <c r="K47" s="109"/>
      <c r="L47" s="111" t="s">
        <v>241</v>
      </c>
      <c r="M47" s="109" t="s">
        <v>242</v>
      </c>
      <c r="N47" s="109" t="s">
        <v>242</v>
      </c>
      <c r="O47" s="108">
        <v>3</v>
      </c>
      <c r="P47" s="111" t="s">
        <v>243</v>
      </c>
      <c r="Q47" s="108">
        <v>1100402</v>
      </c>
      <c r="R47" s="108">
        <v>4090</v>
      </c>
      <c r="S47" s="108">
        <v>1897</v>
      </c>
      <c r="T47" s="108">
        <v>3</v>
      </c>
      <c r="U47" s="113">
        <v>2013</v>
      </c>
      <c r="V47" s="113">
        <v>955</v>
      </c>
      <c r="W47" s="113">
        <v>0</v>
      </c>
      <c r="X47" s="114" t="s">
        <v>196</v>
      </c>
      <c r="Y47" s="108">
        <v>116</v>
      </c>
      <c r="Z47" s="109" t="s">
        <v>244</v>
      </c>
      <c r="AA47" s="177" t="s">
        <v>183</v>
      </c>
      <c r="AB47" s="177" t="s">
        <v>244</v>
      </c>
      <c r="AC47" s="178">
        <f>AB47-AA47</f>
        <v>-32</v>
      </c>
      <c r="AD47" s="179">
        <f>IF(AF47="SI", 0,G47)</f>
        <v>1684.8</v>
      </c>
      <c r="AE47" s="180">
        <f>AD47*AC47</f>
        <v>-53913.599999999999</v>
      </c>
      <c r="AF47" s="181"/>
    </row>
    <row r="48" spans="1:32">
      <c r="A48" s="108">
        <v>2014</v>
      </c>
      <c r="B48" s="108">
        <v>6</v>
      </c>
      <c r="C48" s="109" t="s">
        <v>256</v>
      </c>
      <c r="D48" s="175" t="s">
        <v>257</v>
      </c>
      <c r="E48" s="109" t="s">
        <v>238</v>
      </c>
      <c r="F48" s="111" t="s">
        <v>258</v>
      </c>
      <c r="G48" s="112">
        <v>987.36</v>
      </c>
      <c r="H48" s="176" t="s">
        <v>70</v>
      </c>
      <c r="I48" s="108">
        <v>0</v>
      </c>
      <c r="J48" s="108">
        <v>0</v>
      </c>
      <c r="K48" s="109"/>
      <c r="L48" s="111" t="s">
        <v>259</v>
      </c>
      <c r="M48" s="109" t="s">
        <v>260</v>
      </c>
      <c r="N48" s="109" t="s">
        <v>261</v>
      </c>
      <c r="O48" s="108">
        <v>2</v>
      </c>
      <c r="P48" s="111" t="s">
        <v>73</v>
      </c>
      <c r="Q48" s="108">
        <v>1010202</v>
      </c>
      <c r="R48" s="108">
        <v>130</v>
      </c>
      <c r="S48" s="108">
        <v>1895</v>
      </c>
      <c r="T48" s="108">
        <v>1</v>
      </c>
      <c r="U48" s="113">
        <v>2012</v>
      </c>
      <c r="V48" s="113">
        <v>1068</v>
      </c>
      <c r="W48" s="113">
        <v>0</v>
      </c>
      <c r="X48" s="114" t="s">
        <v>262</v>
      </c>
      <c r="Y48" s="108">
        <v>97</v>
      </c>
      <c r="Z48" s="109" t="s">
        <v>256</v>
      </c>
      <c r="AA48" s="177" t="s">
        <v>263</v>
      </c>
      <c r="AB48" s="177" t="s">
        <v>256</v>
      </c>
      <c r="AC48" s="178">
        <f>AB48-AA48</f>
        <v>-60</v>
      </c>
      <c r="AD48" s="179">
        <f>IF(AF48="SI", 0,G48)</f>
        <v>987.36</v>
      </c>
      <c r="AE48" s="180">
        <f>AD48*AC48</f>
        <v>-59241.599999999999</v>
      </c>
      <c r="AF48" s="181"/>
    </row>
    <row r="49" spans="1:32">
      <c r="A49" s="108">
        <v>2014</v>
      </c>
      <c r="B49" s="108">
        <v>7</v>
      </c>
      <c r="C49" s="109" t="s">
        <v>256</v>
      </c>
      <c r="D49" s="175" t="s">
        <v>264</v>
      </c>
      <c r="E49" s="109" t="s">
        <v>238</v>
      </c>
      <c r="F49" s="111" t="s">
        <v>265</v>
      </c>
      <c r="G49" s="112">
        <v>87.99</v>
      </c>
      <c r="H49" s="176" t="s">
        <v>70</v>
      </c>
      <c r="I49" s="108">
        <v>0</v>
      </c>
      <c r="J49" s="108">
        <v>0</v>
      </c>
      <c r="K49" s="109"/>
      <c r="L49" s="111" t="s">
        <v>259</v>
      </c>
      <c r="M49" s="109" t="s">
        <v>260</v>
      </c>
      <c r="N49" s="109" t="s">
        <v>261</v>
      </c>
      <c r="O49" s="108">
        <v>2</v>
      </c>
      <c r="P49" s="111" t="s">
        <v>73</v>
      </c>
      <c r="Q49" s="108">
        <v>1010202</v>
      </c>
      <c r="R49" s="108">
        <v>130</v>
      </c>
      <c r="S49" s="108">
        <v>1895</v>
      </c>
      <c r="T49" s="108">
        <v>1</v>
      </c>
      <c r="U49" s="113">
        <v>2012</v>
      </c>
      <c r="V49" s="113">
        <v>1068</v>
      </c>
      <c r="W49" s="113">
        <v>0</v>
      </c>
      <c r="X49" s="114" t="s">
        <v>262</v>
      </c>
      <c r="Y49" s="108">
        <v>97</v>
      </c>
      <c r="Z49" s="109" t="s">
        <v>256</v>
      </c>
      <c r="AA49" s="177" t="s">
        <v>263</v>
      </c>
      <c r="AB49" s="177" t="s">
        <v>256</v>
      </c>
      <c r="AC49" s="178">
        <f>AB49-AA49</f>
        <v>-60</v>
      </c>
      <c r="AD49" s="179">
        <f>IF(AF49="SI", 0,G49)</f>
        <v>87.99</v>
      </c>
      <c r="AE49" s="180">
        <f>AD49*AC49</f>
        <v>-5279.4</v>
      </c>
      <c r="AF49" s="181"/>
    </row>
    <row r="50" spans="1:32">
      <c r="A50" s="108">
        <v>2014</v>
      </c>
      <c r="B50" s="108">
        <v>8</v>
      </c>
      <c r="C50" s="109" t="s">
        <v>256</v>
      </c>
      <c r="D50" s="175" t="s">
        <v>266</v>
      </c>
      <c r="E50" s="109" t="s">
        <v>238</v>
      </c>
      <c r="F50" s="111" t="s">
        <v>267</v>
      </c>
      <c r="G50" s="112">
        <v>1999.4</v>
      </c>
      <c r="H50" s="176" t="s">
        <v>268</v>
      </c>
      <c r="I50" s="108">
        <v>0</v>
      </c>
      <c r="J50" s="108">
        <v>0</v>
      </c>
      <c r="K50" s="109"/>
      <c r="L50" s="111" t="s">
        <v>259</v>
      </c>
      <c r="M50" s="109" t="s">
        <v>260</v>
      </c>
      <c r="N50" s="109" t="s">
        <v>261</v>
      </c>
      <c r="O50" s="108">
        <v>2</v>
      </c>
      <c r="P50" s="111" t="s">
        <v>73</v>
      </c>
      <c r="Q50" s="108">
        <v>1010202</v>
      </c>
      <c r="R50" s="108">
        <v>130</v>
      </c>
      <c r="S50" s="108">
        <v>1895</v>
      </c>
      <c r="T50" s="108">
        <v>1</v>
      </c>
      <c r="U50" s="113">
        <v>2013</v>
      </c>
      <c r="V50" s="113">
        <v>1014</v>
      </c>
      <c r="W50" s="113">
        <v>0</v>
      </c>
      <c r="X50" s="114" t="s">
        <v>262</v>
      </c>
      <c r="Y50" s="108">
        <v>96</v>
      </c>
      <c r="Z50" s="109" t="s">
        <v>256</v>
      </c>
      <c r="AA50" s="177" t="s">
        <v>263</v>
      </c>
      <c r="AB50" s="177" t="s">
        <v>256</v>
      </c>
      <c r="AC50" s="178">
        <f>AB50-AA50</f>
        <v>-60</v>
      </c>
      <c r="AD50" s="179">
        <f>IF(AF50="SI", 0,G50)</f>
        <v>1999.4</v>
      </c>
      <c r="AE50" s="180">
        <f>AD50*AC50</f>
        <v>-119964</v>
      </c>
      <c r="AF50" s="181"/>
    </row>
    <row r="51" spans="1:32">
      <c r="A51" s="108">
        <v>2014</v>
      </c>
      <c r="B51" s="108">
        <v>9</v>
      </c>
      <c r="C51" s="109" t="s">
        <v>256</v>
      </c>
      <c r="D51" s="175" t="s">
        <v>269</v>
      </c>
      <c r="E51" s="109" t="s">
        <v>238</v>
      </c>
      <c r="F51" s="111" t="s">
        <v>270</v>
      </c>
      <c r="G51" s="112">
        <v>134.16999999999999</v>
      </c>
      <c r="H51" s="176" t="s">
        <v>271</v>
      </c>
      <c r="I51" s="108">
        <v>0</v>
      </c>
      <c r="J51" s="108">
        <v>0</v>
      </c>
      <c r="K51" s="109"/>
      <c r="L51" s="111" t="s">
        <v>259</v>
      </c>
      <c r="M51" s="109" t="s">
        <v>260</v>
      </c>
      <c r="N51" s="109" t="s">
        <v>261</v>
      </c>
      <c r="O51" s="108">
        <v>2</v>
      </c>
      <c r="P51" s="111" t="s">
        <v>73</v>
      </c>
      <c r="Q51" s="108">
        <v>1010202</v>
      </c>
      <c r="R51" s="108">
        <v>130</v>
      </c>
      <c r="S51" s="108">
        <v>1895</v>
      </c>
      <c r="T51" s="108">
        <v>1</v>
      </c>
      <c r="U51" s="113">
        <v>2011</v>
      </c>
      <c r="V51" s="113">
        <v>8</v>
      </c>
      <c r="W51" s="113">
        <v>0</v>
      </c>
      <c r="X51" s="114" t="s">
        <v>262</v>
      </c>
      <c r="Y51" s="108">
        <v>95</v>
      </c>
      <c r="Z51" s="109" t="s">
        <v>256</v>
      </c>
      <c r="AA51" s="177" t="s">
        <v>263</v>
      </c>
      <c r="AB51" s="177" t="s">
        <v>256</v>
      </c>
      <c r="AC51" s="178">
        <f>AB51-AA51</f>
        <v>-60</v>
      </c>
      <c r="AD51" s="179">
        <f>IF(AF51="SI", 0,G51)</f>
        <v>134.16999999999999</v>
      </c>
      <c r="AE51" s="180">
        <f>AD51*AC51</f>
        <v>-8050.1999999999989</v>
      </c>
      <c r="AF51" s="181"/>
    </row>
    <row r="52" spans="1:32">
      <c r="A52" s="108">
        <v>2014</v>
      </c>
      <c r="B52" s="108">
        <v>15</v>
      </c>
      <c r="C52" s="109" t="s">
        <v>75</v>
      </c>
      <c r="D52" s="175" t="s">
        <v>272</v>
      </c>
      <c r="E52" s="109" t="s">
        <v>184</v>
      </c>
      <c r="F52" s="111" t="s">
        <v>273</v>
      </c>
      <c r="G52" s="112">
        <v>1.3</v>
      </c>
      <c r="H52" s="176" t="s">
        <v>70</v>
      </c>
      <c r="I52" s="108">
        <v>0</v>
      </c>
      <c r="J52" s="108">
        <v>0</v>
      </c>
      <c r="K52" s="109"/>
      <c r="L52" s="111" t="s">
        <v>188</v>
      </c>
      <c r="M52" s="109" t="s">
        <v>189</v>
      </c>
      <c r="N52" s="109" t="s">
        <v>190</v>
      </c>
      <c r="O52" s="108">
        <v>2</v>
      </c>
      <c r="P52" s="111" t="s">
        <v>73</v>
      </c>
      <c r="Q52" s="108">
        <v>1090402</v>
      </c>
      <c r="R52" s="108">
        <v>3430</v>
      </c>
      <c r="S52" s="108">
        <v>1690</v>
      </c>
      <c r="T52" s="108">
        <v>2</v>
      </c>
      <c r="U52" s="113">
        <v>2010</v>
      </c>
      <c r="V52" s="113">
        <v>461</v>
      </c>
      <c r="W52" s="113">
        <v>6</v>
      </c>
      <c r="X52" s="114" t="s">
        <v>191</v>
      </c>
      <c r="Y52" s="108">
        <v>193</v>
      </c>
      <c r="Z52" s="109" t="s">
        <v>192</v>
      </c>
      <c r="AA52" s="177" t="s">
        <v>274</v>
      </c>
      <c r="AB52" s="177" t="s">
        <v>192</v>
      </c>
      <c r="AC52" s="178">
        <f>AB52-AA52</f>
        <v>-46</v>
      </c>
      <c r="AD52" s="179">
        <f>IF(AF52="SI", 0,G52)</f>
        <v>1.3</v>
      </c>
      <c r="AE52" s="180">
        <f>AD52*AC52</f>
        <v>-59.800000000000004</v>
      </c>
      <c r="AF52" s="181"/>
    </row>
    <row r="53" spans="1:32">
      <c r="A53" s="108">
        <v>2014</v>
      </c>
      <c r="B53" s="108">
        <v>16</v>
      </c>
      <c r="C53" s="109" t="s">
        <v>75</v>
      </c>
      <c r="D53" s="175" t="s">
        <v>275</v>
      </c>
      <c r="E53" s="109" t="s">
        <v>276</v>
      </c>
      <c r="F53" s="111" t="s">
        <v>277</v>
      </c>
      <c r="G53" s="112">
        <v>59.07</v>
      </c>
      <c r="H53" s="176" t="s">
        <v>278</v>
      </c>
      <c r="I53" s="108">
        <v>0</v>
      </c>
      <c r="J53" s="108">
        <v>0</v>
      </c>
      <c r="K53" s="109"/>
      <c r="L53" s="111" t="s">
        <v>279</v>
      </c>
      <c r="M53" s="109" t="s">
        <v>280</v>
      </c>
      <c r="N53" s="109" t="s">
        <v>70</v>
      </c>
      <c r="O53" s="108">
        <v>3</v>
      </c>
      <c r="P53" s="111" t="s">
        <v>243</v>
      </c>
      <c r="Q53" s="108">
        <v>1010203</v>
      </c>
      <c r="R53" s="108">
        <v>140</v>
      </c>
      <c r="S53" s="108">
        <v>1048</v>
      </c>
      <c r="T53" s="108">
        <v>1</v>
      </c>
      <c r="U53" s="113">
        <v>2013</v>
      </c>
      <c r="V53" s="113">
        <v>374</v>
      </c>
      <c r="W53" s="113">
        <v>0</v>
      </c>
      <c r="X53" s="114" t="s">
        <v>70</v>
      </c>
      <c r="Y53" s="108">
        <v>120</v>
      </c>
      <c r="Z53" s="109" t="s">
        <v>75</v>
      </c>
      <c r="AA53" s="177" t="s">
        <v>274</v>
      </c>
      <c r="AB53" s="177" t="s">
        <v>75</v>
      </c>
      <c r="AC53" s="178">
        <f>AB53-AA53</f>
        <v>-60</v>
      </c>
      <c r="AD53" s="179">
        <f>IF(AF53="SI", 0,G53)</f>
        <v>59.07</v>
      </c>
      <c r="AE53" s="180">
        <f>AD53*AC53</f>
        <v>-3544.2</v>
      </c>
      <c r="AF53" s="181"/>
    </row>
    <row r="54" spans="1:32">
      <c r="A54" s="108">
        <v>2014</v>
      </c>
      <c r="B54" s="108">
        <v>17</v>
      </c>
      <c r="C54" s="109" t="s">
        <v>75</v>
      </c>
      <c r="D54" s="175" t="s">
        <v>281</v>
      </c>
      <c r="E54" s="109" t="s">
        <v>149</v>
      </c>
      <c r="F54" s="111" t="s">
        <v>282</v>
      </c>
      <c r="G54" s="112">
        <v>4497</v>
      </c>
      <c r="H54" s="176" t="s">
        <v>283</v>
      </c>
      <c r="I54" s="108">
        <v>0</v>
      </c>
      <c r="J54" s="108">
        <v>0</v>
      </c>
      <c r="K54" s="109"/>
      <c r="L54" s="111" t="s">
        <v>284</v>
      </c>
      <c r="M54" s="109" t="s">
        <v>70</v>
      </c>
      <c r="N54" s="109" t="s">
        <v>70</v>
      </c>
      <c r="O54" s="108">
        <v>2</v>
      </c>
      <c r="P54" s="111" t="s">
        <v>73</v>
      </c>
      <c r="Q54" s="108">
        <v>1090403</v>
      </c>
      <c r="R54" s="108">
        <v>3440</v>
      </c>
      <c r="S54" s="108">
        <v>1691</v>
      </c>
      <c r="T54" s="108">
        <v>1</v>
      </c>
      <c r="U54" s="113">
        <v>2013</v>
      </c>
      <c r="V54" s="113">
        <v>1071</v>
      </c>
      <c r="W54" s="113">
        <v>0</v>
      </c>
      <c r="X54" s="114" t="s">
        <v>70</v>
      </c>
      <c r="Y54" s="108">
        <v>121</v>
      </c>
      <c r="Z54" s="109" t="s">
        <v>75</v>
      </c>
      <c r="AA54" s="177" t="s">
        <v>274</v>
      </c>
      <c r="AB54" s="177" t="s">
        <v>75</v>
      </c>
      <c r="AC54" s="178">
        <f>AB54-AA54</f>
        <v>-60</v>
      </c>
      <c r="AD54" s="179">
        <f>IF(AF54="SI", 0,G54)</f>
        <v>4497</v>
      </c>
      <c r="AE54" s="180">
        <f>AD54*AC54</f>
        <v>-269820</v>
      </c>
      <c r="AF54" s="181"/>
    </row>
    <row r="55" spans="1:32">
      <c r="A55" s="108">
        <v>2014</v>
      </c>
      <c r="B55" s="108">
        <v>18</v>
      </c>
      <c r="C55" s="109" t="s">
        <v>75</v>
      </c>
      <c r="D55" s="175" t="s">
        <v>285</v>
      </c>
      <c r="E55" s="109" t="s">
        <v>149</v>
      </c>
      <c r="F55" s="111" t="s">
        <v>286</v>
      </c>
      <c r="G55" s="112">
        <v>4206.62</v>
      </c>
      <c r="H55" s="176" t="s">
        <v>287</v>
      </c>
      <c r="I55" s="108">
        <v>0</v>
      </c>
      <c r="J55" s="108">
        <v>0</v>
      </c>
      <c r="K55" s="109"/>
      <c r="L55" s="111" t="s">
        <v>284</v>
      </c>
      <c r="M55" s="109" t="s">
        <v>70</v>
      </c>
      <c r="N55" s="109" t="s">
        <v>70</v>
      </c>
      <c r="O55" s="108">
        <v>2</v>
      </c>
      <c r="P55" s="111" t="s">
        <v>73</v>
      </c>
      <c r="Q55" s="108">
        <v>1090403</v>
      </c>
      <c r="R55" s="108">
        <v>3440</v>
      </c>
      <c r="S55" s="108">
        <v>1691</v>
      </c>
      <c r="T55" s="108">
        <v>1</v>
      </c>
      <c r="U55" s="113">
        <v>2014</v>
      </c>
      <c r="V55" s="113">
        <v>62</v>
      </c>
      <c r="W55" s="113">
        <v>0</v>
      </c>
      <c r="X55" s="114" t="s">
        <v>70</v>
      </c>
      <c r="Y55" s="108">
        <v>122</v>
      </c>
      <c r="Z55" s="109" t="s">
        <v>75</v>
      </c>
      <c r="AA55" s="177" t="s">
        <v>274</v>
      </c>
      <c r="AB55" s="177" t="s">
        <v>75</v>
      </c>
      <c r="AC55" s="178">
        <f>AB55-AA55</f>
        <v>-60</v>
      </c>
      <c r="AD55" s="179">
        <f>IF(AF55="SI", 0,G55)</f>
        <v>4206.62</v>
      </c>
      <c r="AE55" s="180">
        <f>AD55*AC55</f>
        <v>-252397.19999999998</v>
      </c>
      <c r="AF55" s="181"/>
    </row>
    <row r="56" spans="1:32">
      <c r="A56" s="108">
        <v>2014</v>
      </c>
      <c r="B56" s="108">
        <v>19</v>
      </c>
      <c r="C56" s="109" t="s">
        <v>75</v>
      </c>
      <c r="D56" s="175" t="s">
        <v>288</v>
      </c>
      <c r="E56" s="109" t="s">
        <v>289</v>
      </c>
      <c r="F56" s="111" t="s">
        <v>290</v>
      </c>
      <c r="G56" s="112">
        <v>925.7</v>
      </c>
      <c r="H56" s="176" t="s">
        <v>291</v>
      </c>
      <c r="I56" s="108">
        <v>0</v>
      </c>
      <c r="J56" s="108">
        <v>0</v>
      </c>
      <c r="K56" s="109"/>
      <c r="L56" s="111" t="s">
        <v>292</v>
      </c>
      <c r="M56" s="109" t="s">
        <v>293</v>
      </c>
      <c r="N56" s="109" t="s">
        <v>70</v>
      </c>
      <c r="O56" s="108">
        <v>3</v>
      </c>
      <c r="P56" s="111" t="s">
        <v>243</v>
      </c>
      <c r="Q56" s="108">
        <v>1010203</v>
      </c>
      <c r="R56" s="108">
        <v>140</v>
      </c>
      <c r="S56" s="108">
        <v>1045</v>
      </c>
      <c r="T56" s="108">
        <v>1</v>
      </c>
      <c r="U56" s="113">
        <v>2013</v>
      </c>
      <c r="V56" s="113">
        <v>132</v>
      </c>
      <c r="W56" s="113">
        <v>1</v>
      </c>
      <c r="X56" s="114" t="s">
        <v>70</v>
      </c>
      <c r="Y56" s="108">
        <v>131</v>
      </c>
      <c r="Z56" s="109" t="s">
        <v>75</v>
      </c>
      <c r="AA56" s="177" t="s">
        <v>274</v>
      </c>
      <c r="AB56" s="177" t="s">
        <v>75</v>
      </c>
      <c r="AC56" s="178">
        <f>AB56-AA56</f>
        <v>-60</v>
      </c>
      <c r="AD56" s="179">
        <f>IF(AF56="SI", 0,G56)</f>
        <v>925.7</v>
      </c>
      <c r="AE56" s="180">
        <f>AD56*AC56</f>
        <v>-55542</v>
      </c>
      <c r="AF56" s="181"/>
    </row>
    <row r="57" spans="1:32">
      <c r="A57" s="108">
        <v>2014</v>
      </c>
      <c r="B57" s="108">
        <v>22</v>
      </c>
      <c r="C57" s="109" t="s">
        <v>113</v>
      </c>
      <c r="D57" s="175" t="s">
        <v>294</v>
      </c>
      <c r="E57" s="109" t="s">
        <v>295</v>
      </c>
      <c r="F57" s="111" t="s">
        <v>296</v>
      </c>
      <c r="G57" s="112">
        <v>122</v>
      </c>
      <c r="H57" s="176" t="s">
        <v>70</v>
      </c>
      <c r="I57" s="108">
        <v>0</v>
      </c>
      <c r="J57" s="108">
        <v>0</v>
      </c>
      <c r="K57" s="109"/>
      <c r="L57" s="111" t="s">
        <v>297</v>
      </c>
      <c r="M57" s="109" t="s">
        <v>70</v>
      </c>
      <c r="N57" s="109" t="s">
        <v>298</v>
      </c>
      <c r="O57" s="108">
        <v>2</v>
      </c>
      <c r="P57" s="111" t="s">
        <v>73</v>
      </c>
      <c r="Q57" s="108">
        <v>1080102</v>
      </c>
      <c r="R57" s="108">
        <v>2770</v>
      </c>
      <c r="S57" s="108">
        <v>1927</v>
      </c>
      <c r="T57" s="108">
        <v>1</v>
      </c>
      <c r="U57" s="113">
        <v>2013</v>
      </c>
      <c r="V57" s="113">
        <v>691</v>
      </c>
      <c r="W57" s="113">
        <v>0</v>
      </c>
      <c r="X57" s="114" t="s">
        <v>244</v>
      </c>
      <c r="Y57" s="108">
        <v>192</v>
      </c>
      <c r="Z57" s="109" t="s">
        <v>192</v>
      </c>
      <c r="AA57" s="177" t="s">
        <v>299</v>
      </c>
      <c r="AB57" s="177" t="s">
        <v>192</v>
      </c>
      <c r="AC57" s="178">
        <f>AB57-AA57</f>
        <v>-48</v>
      </c>
      <c r="AD57" s="179">
        <f>IF(AF57="SI", 0,G57)</f>
        <v>122</v>
      </c>
      <c r="AE57" s="180">
        <f>AD57*AC57</f>
        <v>-5856</v>
      </c>
      <c r="AF57" s="181"/>
    </row>
    <row r="58" spans="1:32">
      <c r="A58" s="108">
        <v>2014</v>
      </c>
      <c r="B58" s="108">
        <v>23</v>
      </c>
      <c r="C58" s="109" t="s">
        <v>300</v>
      </c>
      <c r="D58" s="175" t="s">
        <v>301</v>
      </c>
      <c r="E58" s="109" t="s">
        <v>302</v>
      </c>
      <c r="F58" s="111" t="s">
        <v>303</v>
      </c>
      <c r="G58" s="112">
        <v>76.510000000000005</v>
      </c>
      <c r="H58" s="176" t="s">
        <v>304</v>
      </c>
      <c r="I58" s="108">
        <v>0</v>
      </c>
      <c r="J58" s="108">
        <v>0</v>
      </c>
      <c r="K58" s="109"/>
      <c r="L58" s="111" t="s">
        <v>305</v>
      </c>
      <c r="M58" s="109" t="s">
        <v>306</v>
      </c>
      <c r="N58" s="109" t="s">
        <v>70</v>
      </c>
      <c r="O58" s="108">
        <v>3</v>
      </c>
      <c r="P58" s="111" t="s">
        <v>243</v>
      </c>
      <c r="Q58" s="108">
        <v>1050202</v>
      </c>
      <c r="R58" s="108">
        <v>2110</v>
      </c>
      <c r="S58" s="108">
        <v>1500</v>
      </c>
      <c r="T58" s="108">
        <v>1</v>
      </c>
      <c r="U58" s="113">
        <v>2012</v>
      </c>
      <c r="V58" s="113">
        <v>533</v>
      </c>
      <c r="W58" s="113">
        <v>0</v>
      </c>
      <c r="X58" s="114" t="s">
        <v>307</v>
      </c>
      <c r="Y58" s="108">
        <v>145</v>
      </c>
      <c r="Z58" s="109" t="s">
        <v>308</v>
      </c>
      <c r="AA58" s="177" t="s">
        <v>309</v>
      </c>
      <c r="AB58" s="177" t="s">
        <v>308</v>
      </c>
      <c r="AC58" s="178">
        <f>AB58-AA58</f>
        <v>-58</v>
      </c>
      <c r="AD58" s="179">
        <f>IF(AF58="SI", 0,G58)</f>
        <v>76.510000000000005</v>
      </c>
      <c r="AE58" s="180">
        <f>AD58*AC58</f>
        <v>-4437.58</v>
      </c>
      <c r="AF58" s="181"/>
    </row>
    <row r="59" spans="1:32">
      <c r="A59" s="108">
        <v>2014</v>
      </c>
      <c r="B59" s="108">
        <v>24</v>
      </c>
      <c r="C59" s="109" t="s">
        <v>300</v>
      </c>
      <c r="D59" s="175" t="s">
        <v>310</v>
      </c>
      <c r="E59" s="109" t="s">
        <v>302</v>
      </c>
      <c r="F59" s="111" t="s">
        <v>311</v>
      </c>
      <c r="G59" s="112">
        <v>1423.49</v>
      </c>
      <c r="H59" s="176" t="s">
        <v>312</v>
      </c>
      <c r="I59" s="108">
        <v>0</v>
      </c>
      <c r="J59" s="108">
        <v>0</v>
      </c>
      <c r="K59" s="109"/>
      <c r="L59" s="111" t="s">
        <v>305</v>
      </c>
      <c r="M59" s="109" t="s">
        <v>306</v>
      </c>
      <c r="N59" s="109" t="s">
        <v>70</v>
      </c>
      <c r="O59" s="108">
        <v>3</v>
      </c>
      <c r="P59" s="111" t="s">
        <v>243</v>
      </c>
      <c r="Q59" s="108">
        <v>1050202</v>
      </c>
      <c r="R59" s="108">
        <v>2110</v>
      </c>
      <c r="S59" s="108">
        <v>1500</v>
      </c>
      <c r="T59" s="108">
        <v>1</v>
      </c>
      <c r="U59" s="113">
        <v>2013</v>
      </c>
      <c r="V59" s="113">
        <v>978</v>
      </c>
      <c r="W59" s="113">
        <v>0</v>
      </c>
      <c r="X59" s="114" t="s">
        <v>307</v>
      </c>
      <c r="Y59" s="108">
        <v>146</v>
      </c>
      <c r="Z59" s="109" t="s">
        <v>308</v>
      </c>
      <c r="AA59" s="177" t="s">
        <v>309</v>
      </c>
      <c r="AB59" s="177" t="s">
        <v>308</v>
      </c>
      <c r="AC59" s="178">
        <f>AB59-AA59</f>
        <v>-58</v>
      </c>
      <c r="AD59" s="179">
        <f>IF(AF59="SI", 0,G59)</f>
        <v>1423.49</v>
      </c>
      <c r="AE59" s="180">
        <f>AD59*AC59</f>
        <v>-82562.42</v>
      </c>
      <c r="AF59" s="181"/>
    </row>
    <row r="60" spans="1:32">
      <c r="A60" s="108">
        <v>2014</v>
      </c>
      <c r="B60" s="108">
        <v>25</v>
      </c>
      <c r="C60" s="109" t="s">
        <v>308</v>
      </c>
      <c r="D60" s="175" t="s">
        <v>313</v>
      </c>
      <c r="E60" s="109" t="s">
        <v>238</v>
      </c>
      <c r="F60" s="111" t="s">
        <v>314</v>
      </c>
      <c r="G60" s="112">
        <v>44</v>
      </c>
      <c r="H60" s="176" t="s">
        <v>315</v>
      </c>
      <c r="I60" s="108">
        <v>0</v>
      </c>
      <c r="J60" s="108">
        <v>0</v>
      </c>
      <c r="K60" s="109"/>
      <c r="L60" s="111" t="s">
        <v>316</v>
      </c>
      <c r="M60" s="109" t="s">
        <v>70</v>
      </c>
      <c r="N60" s="109" t="s">
        <v>70</v>
      </c>
      <c r="O60" s="108">
        <v>3</v>
      </c>
      <c r="P60" s="111" t="s">
        <v>243</v>
      </c>
      <c r="Q60" s="108">
        <v>1040502</v>
      </c>
      <c r="R60" s="108">
        <v>1890</v>
      </c>
      <c r="S60" s="108">
        <v>1417</v>
      </c>
      <c r="T60" s="108">
        <v>1</v>
      </c>
      <c r="U60" s="113">
        <v>2013</v>
      </c>
      <c r="V60" s="113">
        <v>1022</v>
      </c>
      <c r="W60" s="113">
        <v>0</v>
      </c>
      <c r="X60" s="114" t="s">
        <v>317</v>
      </c>
      <c r="Y60" s="108">
        <v>302</v>
      </c>
      <c r="Z60" s="109" t="s">
        <v>318</v>
      </c>
      <c r="AA60" s="177" t="s">
        <v>319</v>
      </c>
      <c r="AB60" s="177" t="s">
        <v>318</v>
      </c>
      <c r="AC60" s="178">
        <f>AB60-AA60</f>
        <v>-20</v>
      </c>
      <c r="AD60" s="179">
        <f>IF(AF60="SI", 0,G60)</f>
        <v>44</v>
      </c>
      <c r="AE60" s="180">
        <f>AD60*AC60</f>
        <v>-880</v>
      </c>
      <c r="AF60" s="181"/>
    </row>
    <row r="61" spans="1:32">
      <c r="A61" s="108">
        <v>2014</v>
      </c>
      <c r="B61" s="108">
        <v>26</v>
      </c>
      <c r="C61" s="109" t="s">
        <v>308</v>
      </c>
      <c r="D61" s="175" t="s">
        <v>320</v>
      </c>
      <c r="E61" s="109" t="s">
        <v>201</v>
      </c>
      <c r="F61" s="111" t="s">
        <v>321</v>
      </c>
      <c r="G61" s="112">
        <v>47.07</v>
      </c>
      <c r="H61" s="176" t="s">
        <v>315</v>
      </c>
      <c r="I61" s="108">
        <v>0</v>
      </c>
      <c r="J61" s="108">
        <v>0</v>
      </c>
      <c r="K61" s="109"/>
      <c r="L61" s="111" t="s">
        <v>322</v>
      </c>
      <c r="M61" s="109" t="s">
        <v>323</v>
      </c>
      <c r="N61" s="109" t="s">
        <v>70</v>
      </c>
      <c r="O61" s="108">
        <v>3</v>
      </c>
      <c r="P61" s="111" t="s">
        <v>243</v>
      </c>
      <c r="Q61" s="108">
        <v>1040502</v>
      </c>
      <c r="R61" s="108">
        <v>1890</v>
      </c>
      <c r="S61" s="108">
        <v>1417</v>
      </c>
      <c r="T61" s="108">
        <v>1</v>
      </c>
      <c r="U61" s="113">
        <v>2013</v>
      </c>
      <c r="V61" s="113">
        <v>1022</v>
      </c>
      <c r="W61" s="113">
        <v>0</v>
      </c>
      <c r="X61" s="114" t="s">
        <v>317</v>
      </c>
      <c r="Y61" s="108">
        <v>150</v>
      </c>
      <c r="Z61" s="109" t="s">
        <v>308</v>
      </c>
      <c r="AA61" s="177" t="s">
        <v>319</v>
      </c>
      <c r="AB61" s="177" t="s">
        <v>308</v>
      </c>
      <c r="AC61" s="178">
        <f>AB61-AA61</f>
        <v>-60</v>
      </c>
      <c r="AD61" s="179">
        <f>IF(AF61="SI", 0,G61)</f>
        <v>47.07</v>
      </c>
      <c r="AE61" s="180">
        <f>AD61*AC61</f>
        <v>-2824.2</v>
      </c>
      <c r="AF61" s="181"/>
    </row>
    <row r="62" spans="1:32">
      <c r="A62" s="108">
        <v>2014</v>
      </c>
      <c r="B62" s="108">
        <v>27</v>
      </c>
      <c r="C62" s="109" t="s">
        <v>308</v>
      </c>
      <c r="D62" s="175" t="s">
        <v>324</v>
      </c>
      <c r="E62" s="109" t="s">
        <v>117</v>
      </c>
      <c r="F62" s="111" t="s">
        <v>325</v>
      </c>
      <c r="G62" s="112">
        <v>280.66000000000003</v>
      </c>
      <c r="H62" s="176" t="s">
        <v>315</v>
      </c>
      <c r="I62" s="108">
        <v>0</v>
      </c>
      <c r="J62" s="108">
        <v>0</v>
      </c>
      <c r="K62" s="109"/>
      <c r="L62" s="111" t="s">
        <v>120</v>
      </c>
      <c r="M62" s="109" t="s">
        <v>121</v>
      </c>
      <c r="N62" s="109" t="s">
        <v>70</v>
      </c>
      <c r="O62" s="108">
        <v>3</v>
      </c>
      <c r="P62" s="111" t="s">
        <v>243</v>
      </c>
      <c r="Q62" s="108">
        <v>1040502</v>
      </c>
      <c r="R62" s="108">
        <v>1890</v>
      </c>
      <c r="S62" s="108">
        <v>1417</v>
      </c>
      <c r="T62" s="108">
        <v>1</v>
      </c>
      <c r="U62" s="113">
        <v>2013</v>
      </c>
      <c r="V62" s="113">
        <v>1022</v>
      </c>
      <c r="W62" s="113">
        <v>0</v>
      </c>
      <c r="X62" s="114" t="s">
        <v>307</v>
      </c>
      <c r="Y62" s="108">
        <v>148</v>
      </c>
      <c r="Z62" s="109" t="s">
        <v>308</v>
      </c>
      <c r="AA62" s="177" t="s">
        <v>319</v>
      </c>
      <c r="AB62" s="177" t="s">
        <v>308</v>
      </c>
      <c r="AC62" s="178">
        <f>AB62-AA62</f>
        <v>-60</v>
      </c>
      <c r="AD62" s="179">
        <f>IF(AF62="SI", 0,G62)</f>
        <v>280.66000000000003</v>
      </c>
      <c r="AE62" s="180">
        <f>AD62*AC62</f>
        <v>-16839.600000000002</v>
      </c>
      <c r="AF62" s="181"/>
    </row>
    <row r="63" spans="1:32">
      <c r="A63" s="108">
        <v>2014</v>
      </c>
      <c r="B63" s="108">
        <v>28</v>
      </c>
      <c r="C63" s="109" t="s">
        <v>308</v>
      </c>
      <c r="D63" s="175" t="s">
        <v>326</v>
      </c>
      <c r="E63" s="109" t="s">
        <v>194</v>
      </c>
      <c r="F63" s="111" t="s">
        <v>327</v>
      </c>
      <c r="G63" s="112">
        <v>90.75</v>
      </c>
      <c r="H63" s="176" t="s">
        <v>315</v>
      </c>
      <c r="I63" s="108">
        <v>0</v>
      </c>
      <c r="J63" s="108">
        <v>0</v>
      </c>
      <c r="K63" s="109"/>
      <c r="L63" s="111" t="s">
        <v>120</v>
      </c>
      <c r="M63" s="109" t="s">
        <v>121</v>
      </c>
      <c r="N63" s="109" t="s">
        <v>70</v>
      </c>
      <c r="O63" s="108">
        <v>3</v>
      </c>
      <c r="P63" s="111" t="s">
        <v>243</v>
      </c>
      <c r="Q63" s="108">
        <v>1040502</v>
      </c>
      <c r="R63" s="108">
        <v>1890</v>
      </c>
      <c r="S63" s="108">
        <v>1417</v>
      </c>
      <c r="T63" s="108">
        <v>1</v>
      </c>
      <c r="U63" s="113">
        <v>2013</v>
      </c>
      <c r="V63" s="113">
        <v>1022</v>
      </c>
      <c r="W63" s="113">
        <v>0</v>
      </c>
      <c r="X63" s="114" t="s">
        <v>307</v>
      </c>
      <c r="Y63" s="108">
        <v>148</v>
      </c>
      <c r="Z63" s="109" t="s">
        <v>308</v>
      </c>
      <c r="AA63" s="177" t="s">
        <v>319</v>
      </c>
      <c r="AB63" s="177" t="s">
        <v>308</v>
      </c>
      <c r="AC63" s="178">
        <f>AB63-AA63</f>
        <v>-60</v>
      </c>
      <c r="AD63" s="179">
        <f>IF(AF63="SI", 0,G63)</f>
        <v>90.75</v>
      </c>
      <c r="AE63" s="180">
        <f>AD63*AC63</f>
        <v>-5445</v>
      </c>
      <c r="AF63" s="181"/>
    </row>
    <row r="64" spans="1:32">
      <c r="A64" s="108">
        <v>2014</v>
      </c>
      <c r="B64" s="108">
        <v>29</v>
      </c>
      <c r="C64" s="109" t="s">
        <v>308</v>
      </c>
      <c r="D64" s="175" t="s">
        <v>328</v>
      </c>
      <c r="E64" s="109" t="s">
        <v>194</v>
      </c>
      <c r="F64" s="111" t="s">
        <v>329</v>
      </c>
      <c r="G64" s="112">
        <v>236.68</v>
      </c>
      <c r="H64" s="176" t="s">
        <v>315</v>
      </c>
      <c r="I64" s="108">
        <v>0</v>
      </c>
      <c r="J64" s="108">
        <v>0</v>
      </c>
      <c r="K64" s="109"/>
      <c r="L64" s="111" t="s">
        <v>120</v>
      </c>
      <c r="M64" s="109" t="s">
        <v>121</v>
      </c>
      <c r="N64" s="109" t="s">
        <v>70</v>
      </c>
      <c r="O64" s="108">
        <v>3</v>
      </c>
      <c r="P64" s="111" t="s">
        <v>243</v>
      </c>
      <c r="Q64" s="108">
        <v>1040502</v>
      </c>
      <c r="R64" s="108">
        <v>1890</v>
      </c>
      <c r="S64" s="108">
        <v>1417</v>
      </c>
      <c r="T64" s="108">
        <v>1</v>
      </c>
      <c r="U64" s="113">
        <v>2013</v>
      </c>
      <c r="V64" s="113">
        <v>1022</v>
      </c>
      <c r="W64" s="113">
        <v>0</v>
      </c>
      <c r="X64" s="114" t="s">
        <v>307</v>
      </c>
      <c r="Y64" s="108">
        <v>148</v>
      </c>
      <c r="Z64" s="109" t="s">
        <v>308</v>
      </c>
      <c r="AA64" s="177" t="s">
        <v>319</v>
      </c>
      <c r="AB64" s="177" t="s">
        <v>308</v>
      </c>
      <c r="AC64" s="178">
        <f>AB64-AA64</f>
        <v>-60</v>
      </c>
      <c r="AD64" s="179">
        <f>IF(AF64="SI", 0,G64)</f>
        <v>236.68</v>
      </c>
      <c r="AE64" s="180">
        <f>AD64*AC64</f>
        <v>-14200.800000000001</v>
      </c>
      <c r="AF64" s="181"/>
    </row>
    <row r="65" spans="1:32">
      <c r="A65" s="108">
        <v>2014</v>
      </c>
      <c r="B65" s="108">
        <v>30</v>
      </c>
      <c r="C65" s="109" t="s">
        <v>308</v>
      </c>
      <c r="D65" s="175" t="s">
        <v>330</v>
      </c>
      <c r="E65" s="109" t="s">
        <v>114</v>
      </c>
      <c r="F65" s="111" t="s">
        <v>331</v>
      </c>
      <c r="G65" s="112">
        <v>207.4</v>
      </c>
      <c r="H65" s="176" t="s">
        <v>315</v>
      </c>
      <c r="I65" s="108">
        <v>0</v>
      </c>
      <c r="J65" s="108">
        <v>0</v>
      </c>
      <c r="K65" s="109"/>
      <c r="L65" s="111" t="s">
        <v>120</v>
      </c>
      <c r="M65" s="109" t="s">
        <v>121</v>
      </c>
      <c r="N65" s="109" t="s">
        <v>70</v>
      </c>
      <c r="O65" s="108">
        <v>3</v>
      </c>
      <c r="P65" s="111" t="s">
        <v>243</v>
      </c>
      <c r="Q65" s="108">
        <v>1040502</v>
      </c>
      <c r="R65" s="108">
        <v>1890</v>
      </c>
      <c r="S65" s="108">
        <v>1417</v>
      </c>
      <c r="T65" s="108">
        <v>1</v>
      </c>
      <c r="U65" s="113">
        <v>2013</v>
      </c>
      <c r="V65" s="113">
        <v>1022</v>
      </c>
      <c r="W65" s="113">
        <v>0</v>
      </c>
      <c r="X65" s="114" t="s">
        <v>307</v>
      </c>
      <c r="Y65" s="108">
        <v>148</v>
      </c>
      <c r="Z65" s="109" t="s">
        <v>308</v>
      </c>
      <c r="AA65" s="177" t="s">
        <v>319</v>
      </c>
      <c r="AB65" s="177" t="s">
        <v>308</v>
      </c>
      <c r="AC65" s="178">
        <f>AB65-AA65</f>
        <v>-60</v>
      </c>
      <c r="AD65" s="179">
        <f>IF(AF65="SI", 0,G65)</f>
        <v>207.4</v>
      </c>
      <c r="AE65" s="180">
        <f>AD65*AC65</f>
        <v>-12444</v>
      </c>
      <c r="AF65" s="181"/>
    </row>
    <row r="66" spans="1:32">
      <c r="A66" s="108">
        <v>2014</v>
      </c>
      <c r="B66" s="108">
        <v>31</v>
      </c>
      <c r="C66" s="109" t="s">
        <v>308</v>
      </c>
      <c r="D66" s="175" t="s">
        <v>332</v>
      </c>
      <c r="E66" s="109" t="s">
        <v>333</v>
      </c>
      <c r="F66" s="111">
        <v>695</v>
      </c>
      <c r="G66" s="112">
        <v>280.72000000000003</v>
      </c>
      <c r="H66" s="176" t="s">
        <v>334</v>
      </c>
      <c r="I66" s="108">
        <v>0</v>
      </c>
      <c r="J66" s="108">
        <v>0</v>
      </c>
      <c r="K66" s="109"/>
      <c r="L66" s="111" t="s">
        <v>120</v>
      </c>
      <c r="M66" s="109" t="s">
        <v>121</v>
      </c>
      <c r="N66" s="109" t="s">
        <v>70</v>
      </c>
      <c r="O66" s="108">
        <v>3</v>
      </c>
      <c r="P66" s="111" t="s">
        <v>243</v>
      </c>
      <c r="Q66" s="108">
        <v>1040502</v>
      </c>
      <c r="R66" s="108">
        <v>1890</v>
      </c>
      <c r="S66" s="108">
        <v>1417</v>
      </c>
      <c r="T66" s="108">
        <v>1</v>
      </c>
      <c r="U66" s="113">
        <v>2013</v>
      </c>
      <c r="V66" s="113">
        <v>322</v>
      </c>
      <c r="W66" s="113">
        <v>0</v>
      </c>
      <c r="X66" s="114" t="s">
        <v>307</v>
      </c>
      <c r="Y66" s="108">
        <v>149</v>
      </c>
      <c r="Z66" s="109" t="s">
        <v>308</v>
      </c>
      <c r="AA66" s="177" t="s">
        <v>319</v>
      </c>
      <c r="AB66" s="177" t="s">
        <v>308</v>
      </c>
      <c r="AC66" s="178">
        <f>AB66-AA66</f>
        <v>-60</v>
      </c>
      <c r="AD66" s="179">
        <f>IF(AF66="SI", 0,G66)</f>
        <v>280.72000000000003</v>
      </c>
      <c r="AE66" s="180">
        <f>AD66*AC66</f>
        <v>-16843.2</v>
      </c>
      <c r="AF66" s="181"/>
    </row>
    <row r="67" spans="1:32">
      <c r="A67" s="108">
        <v>2014</v>
      </c>
      <c r="B67" s="108">
        <v>32</v>
      </c>
      <c r="C67" s="109" t="s">
        <v>308</v>
      </c>
      <c r="D67" s="175" t="s">
        <v>335</v>
      </c>
      <c r="E67" s="109" t="s">
        <v>336</v>
      </c>
      <c r="F67" s="111" t="s">
        <v>337</v>
      </c>
      <c r="G67" s="112">
        <v>164.68</v>
      </c>
      <c r="H67" s="176" t="s">
        <v>315</v>
      </c>
      <c r="I67" s="108">
        <v>0</v>
      </c>
      <c r="J67" s="108">
        <v>0</v>
      </c>
      <c r="K67" s="109"/>
      <c r="L67" s="111" t="s">
        <v>305</v>
      </c>
      <c r="M67" s="109" t="s">
        <v>306</v>
      </c>
      <c r="N67" s="109" t="s">
        <v>70</v>
      </c>
      <c r="O67" s="108">
        <v>3</v>
      </c>
      <c r="P67" s="111" t="s">
        <v>243</v>
      </c>
      <c r="Q67" s="108">
        <v>1040502</v>
      </c>
      <c r="R67" s="108">
        <v>1890</v>
      </c>
      <c r="S67" s="108">
        <v>1417</v>
      </c>
      <c r="T67" s="108">
        <v>1</v>
      </c>
      <c r="U67" s="113">
        <v>2013</v>
      </c>
      <c r="V67" s="113">
        <v>1022</v>
      </c>
      <c r="W67" s="113">
        <v>0</v>
      </c>
      <c r="X67" s="114" t="s">
        <v>307</v>
      </c>
      <c r="Y67" s="108">
        <v>147</v>
      </c>
      <c r="Z67" s="109" t="s">
        <v>308</v>
      </c>
      <c r="AA67" s="177" t="s">
        <v>319</v>
      </c>
      <c r="AB67" s="177" t="s">
        <v>308</v>
      </c>
      <c r="AC67" s="178">
        <f>AB67-AA67</f>
        <v>-60</v>
      </c>
      <c r="AD67" s="179">
        <f>IF(AF67="SI", 0,G67)</f>
        <v>164.68</v>
      </c>
      <c r="AE67" s="180">
        <f>AD67*AC67</f>
        <v>-9880.8000000000011</v>
      </c>
      <c r="AF67" s="181"/>
    </row>
    <row r="68" spans="1:32">
      <c r="A68" s="108">
        <v>2014</v>
      </c>
      <c r="B68" s="108">
        <v>33</v>
      </c>
      <c r="C68" s="109" t="s">
        <v>308</v>
      </c>
      <c r="D68" s="175" t="s">
        <v>338</v>
      </c>
      <c r="E68" s="109" t="s">
        <v>339</v>
      </c>
      <c r="F68" s="111" t="s">
        <v>340</v>
      </c>
      <c r="G68" s="112">
        <v>231.47</v>
      </c>
      <c r="H68" s="176" t="s">
        <v>315</v>
      </c>
      <c r="I68" s="108">
        <v>0</v>
      </c>
      <c r="J68" s="108">
        <v>0</v>
      </c>
      <c r="K68" s="109"/>
      <c r="L68" s="111" t="s">
        <v>305</v>
      </c>
      <c r="M68" s="109" t="s">
        <v>306</v>
      </c>
      <c r="N68" s="109" t="s">
        <v>70</v>
      </c>
      <c r="O68" s="108">
        <v>3</v>
      </c>
      <c r="P68" s="111" t="s">
        <v>243</v>
      </c>
      <c r="Q68" s="108">
        <v>1040502</v>
      </c>
      <c r="R68" s="108">
        <v>1890</v>
      </c>
      <c r="S68" s="108">
        <v>1417</v>
      </c>
      <c r="T68" s="108">
        <v>1</v>
      </c>
      <c r="U68" s="113">
        <v>2013</v>
      </c>
      <c r="V68" s="113">
        <v>1022</v>
      </c>
      <c r="W68" s="113">
        <v>0</v>
      </c>
      <c r="X68" s="114" t="s">
        <v>307</v>
      </c>
      <c r="Y68" s="108">
        <v>147</v>
      </c>
      <c r="Z68" s="109" t="s">
        <v>308</v>
      </c>
      <c r="AA68" s="177" t="s">
        <v>319</v>
      </c>
      <c r="AB68" s="177" t="s">
        <v>308</v>
      </c>
      <c r="AC68" s="178">
        <f>AB68-AA68</f>
        <v>-60</v>
      </c>
      <c r="AD68" s="179">
        <f>IF(AF68="SI", 0,G68)</f>
        <v>231.47</v>
      </c>
      <c r="AE68" s="180">
        <f>AD68*AC68</f>
        <v>-13888.2</v>
      </c>
      <c r="AF68" s="181"/>
    </row>
    <row r="69" spans="1:32">
      <c r="A69" s="108">
        <v>2014</v>
      </c>
      <c r="B69" s="108">
        <v>34</v>
      </c>
      <c r="C69" s="109" t="s">
        <v>308</v>
      </c>
      <c r="D69" s="175" t="s">
        <v>341</v>
      </c>
      <c r="E69" s="109" t="s">
        <v>342</v>
      </c>
      <c r="F69" s="111" t="s">
        <v>343</v>
      </c>
      <c r="G69" s="112">
        <v>330</v>
      </c>
      <c r="H69" s="176" t="s">
        <v>315</v>
      </c>
      <c r="I69" s="108">
        <v>0</v>
      </c>
      <c r="J69" s="108">
        <v>0</v>
      </c>
      <c r="K69" s="109"/>
      <c r="L69" s="111" t="s">
        <v>305</v>
      </c>
      <c r="M69" s="109" t="s">
        <v>306</v>
      </c>
      <c r="N69" s="109" t="s">
        <v>70</v>
      </c>
      <c r="O69" s="108">
        <v>3</v>
      </c>
      <c r="P69" s="111" t="s">
        <v>243</v>
      </c>
      <c r="Q69" s="108">
        <v>1040502</v>
      </c>
      <c r="R69" s="108">
        <v>1890</v>
      </c>
      <c r="S69" s="108">
        <v>1417</v>
      </c>
      <c r="T69" s="108">
        <v>1</v>
      </c>
      <c r="U69" s="113">
        <v>2013</v>
      </c>
      <c r="V69" s="113">
        <v>1022</v>
      </c>
      <c r="W69" s="113">
        <v>0</v>
      </c>
      <c r="X69" s="114" t="s">
        <v>307</v>
      </c>
      <c r="Y69" s="108">
        <v>147</v>
      </c>
      <c r="Z69" s="109" t="s">
        <v>308</v>
      </c>
      <c r="AA69" s="177" t="s">
        <v>319</v>
      </c>
      <c r="AB69" s="177" t="s">
        <v>308</v>
      </c>
      <c r="AC69" s="178">
        <f>AB69-AA69</f>
        <v>-60</v>
      </c>
      <c r="AD69" s="179">
        <f>IF(AF69="SI", 0,G69)</f>
        <v>330</v>
      </c>
      <c r="AE69" s="180">
        <f>AD69*AC69</f>
        <v>-19800</v>
      </c>
      <c r="AF69" s="181"/>
    </row>
    <row r="70" spans="1:32">
      <c r="A70" s="108">
        <v>2014</v>
      </c>
      <c r="B70" s="108">
        <v>35</v>
      </c>
      <c r="C70" s="109" t="s">
        <v>138</v>
      </c>
      <c r="D70" s="175" t="s">
        <v>344</v>
      </c>
      <c r="E70" s="109" t="s">
        <v>198</v>
      </c>
      <c r="F70" s="111" t="s">
        <v>345</v>
      </c>
      <c r="G70" s="112">
        <v>150.27000000000001</v>
      </c>
      <c r="H70" s="176" t="s">
        <v>134</v>
      </c>
      <c r="I70" s="108">
        <v>0</v>
      </c>
      <c r="J70" s="108">
        <v>0</v>
      </c>
      <c r="K70" s="109"/>
      <c r="L70" s="111" t="s">
        <v>135</v>
      </c>
      <c r="M70" s="109" t="s">
        <v>136</v>
      </c>
      <c r="N70" s="109" t="s">
        <v>136</v>
      </c>
      <c r="O70" s="108">
        <v>2</v>
      </c>
      <c r="P70" s="111" t="s">
        <v>73</v>
      </c>
      <c r="Q70" s="108">
        <v>1090402</v>
      </c>
      <c r="R70" s="108">
        <v>3430</v>
      </c>
      <c r="S70" s="108">
        <v>1690</v>
      </c>
      <c r="T70" s="108">
        <v>2</v>
      </c>
      <c r="U70" s="113">
        <v>2013</v>
      </c>
      <c r="V70" s="113">
        <v>771</v>
      </c>
      <c r="W70" s="113">
        <v>1</v>
      </c>
      <c r="X70" s="114" t="s">
        <v>137</v>
      </c>
      <c r="Y70" s="108">
        <v>152</v>
      </c>
      <c r="Z70" s="109" t="s">
        <v>138</v>
      </c>
      <c r="AA70" s="177" t="s">
        <v>346</v>
      </c>
      <c r="AB70" s="177" t="s">
        <v>138</v>
      </c>
      <c r="AC70" s="178">
        <f>AB70-AA70</f>
        <v>-60</v>
      </c>
      <c r="AD70" s="179">
        <f>IF(AF70="SI", 0,G70)</f>
        <v>150.27000000000001</v>
      </c>
      <c r="AE70" s="180">
        <f>AD70*AC70</f>
        <v>-9016.2000000000007</v>
      </c>
      <c r="AF70" s="181"/>
    </row>
    <row r="71" spans="1:32">
      <c r="A71" s="108">
        <v>2014</v>
      </c>
      <c r="B71" s="108">
        <v>36</v>
      </c>
      <c r="C71" s="109" t="s">
        <v>138</v>
      </c>
      <c r="D71" s="175" t="s">
        <v>347</v>
      </c>
      <c r="E71" s="109" t="s">
        <v>348</v>
      </c>
      <c r="F71" s="111" t="s">
        <v>349</v>
      </c>
      <c r="G71" s="112">
        <v>145.55000000000001</v>
      </c>
      <c r="H71" s="176" t="s">
        <v>315</v>
      </c>
      <c r="I71" s="108">
        <v>0</v>
      </c>
      <c r="J71" s="108">
        <v>0</v>
      </c>
      <c r="K71" s="109"/>
      <c r="L71" s="111" t="s">
        <v>350</v>
      </c>
      <c r="M71" s="109" t="s">
        <v>351</v>
      </c>
      <c r="N71" s="109" t="s">
        <v>351</v>
      </c>
      <c r="O71" s="108">
        <v>3</v>
      </c>
      <c r="P71" s="111" t="s">
        <v>243</v>
      </c>
      <c r="Q71" s="108">
        <v>1040502</v>
      </c>
      <c r="R71" s="108">
        <v>1890</v>
      </c>
      <c r="S71" s="108">
        <v>1417</v>
      </c>
      <c r="T71" s="108">
        <v>1</v>
      </c>
      <c r="U71" s="113">
        <v>2013</v>
      </c>
      <c r="V71" s="113">
        <v>1022</v>
      </c>
      <c r="W71" s="113">
        <v>0</v>
      </c>
      <c r="X71" s="114" t="s">
        <v>317</v>
      </c>
      <c r="Y71" s="108">
        <v>205</v>
      </c>
      <c r="Z71" s="109" t="s">
        <v>352</v>
      </c>
      <c r="AA71" s="177" t="s">
        <v>346</v>
      </c>
      <c r="AB71" s="177" t="s">
        <v>352</v>
      </c>
      <c r="AC71" s="178">
        <f>AB71-AA71</f>
        <v>-54</v>
      </c>
      <c r="AD71" s="179">
        <f>IF(AF71="SI", 0,G71)</f>
        <v>145.55000000000001</v>
      </c>
      <c r="AE71" s="180">
        <f>AD71*AC71</f>
        <v>-7859.7000000000007</v>
      </c>
      <c r="AF71" s="181"/>
    </row>
    <row r="72" spans="1:32">
      <c r="A72" s="108">
        <v>2014</v>
      </c>
      <c r="B72" s="108">
        <v>37</v>
      </c>
      <c r="C72" s="109" t="s">
        <v>353</v>
      </c>
      <c r="D72" s="175" t="s">
        <v>354</v>
      </c>
      <c r="E72" s="109" t="s">
        <v>89</v>
      </c>
      <c r="F72" s="111" t="s">
        <v>355</v>
      </c>
      <c r="G72" s="112">
        <v>340</v>
      </c>
      <c r="H72" s="176" t="s">
        <v>315</v>
      </c>
      <c r="I72" s="108">
        <v>0</v>
      </c>
      <c r="J72" s="108">
        <v>0</v>
      </c>
      <c r="K72" s="109"/>
      <c r="L72" s="111" t="s">
        <v>356</v>
      </c>
      <c r="M72" s="109" t="s">
        <v>70</v>
      </c>
      <c r="N72" s="109" t="s">
        <v>70</v>
      </c>
      <c r="O72" s="108">
        <v>3</v>
      </c>
      <c r="P72" s="111" t="s">
        <v>243</v>
      </c>
      <c r="Q72" s="108">
        <v>1040502</v>
      </c>
      <c r="R72" s="108">
        <v>1890</v>
      </c>
      <c r="S72" s="108">
        <v>1417</v>
      </c>
      <c r="T72" s="108">
        <v>1</v>
      </c>
      <c r="U72" s="113">
        <v>2013</v>
      </c>
      <c r="V72" s="113">
        <v>1022</v>
      </c>
      <c r="W72" s="113">
        <v>0</v>
      </c>
      <c r="X72" s="114" t="s">
        <v>70</v>
      </c>
      <c r="Y72" s="108">
        <v>156</v>
      </c>
      <c r="Z72" s="109" t="s">
        <v>353</v>
      </c>
      <c r="AA72" s="177" t="s">
        <v>357</v>
      </c>
      <c r="AB72" s="177" t="s">
        <v>353</v>
      </c>
      <c r="AC72" s="178">
        <f>AB72-AA72</f>
        <v>-60</v>
      </c>
      <c r="AD72" s="179">
        <f>IF(AF72="SI", 0,G72)</f>
        <v>340</v>
      </c>
      <c r="AE72" s="180">
        <f>AD72*AC72</f>
        <v>-20400</v>
      </c>
      <c r="AF72" s="181"/>
    </row>
    <row r="73" spans="1:32">
      <c r="A73" s="108">
        <v>2014</v>
      </c>
      <c r="B73" s="108">
        <v>38</v>
      </c>
      <c r="C73" s="109" t="s">
        <v>358</v>
      </c>
      <c r="D73" s="175" t="s">
        <v>359</v>
      </c>
      <c r="E73" s="109" t="s">
        <v>114</v>
      </c>
      <c r="F73" s="111" t="s">
        <v>360</v>
      </c>
      <c r="G73" s="112">
        <v>3419.85</v>
      </c>
      <c r="H73" s="176" t="s">
        <v>361</v>
      </c>
      <c r="I73" s="108">
        <v>0</v>
      </c>
      <c r="J73" s="108">
        <v>0</v>
      </c>
      <c r="K73" s="109"/>
      <c r="L73" s="111" t="s">
        <v>362</v>
      </c>
      <c r="M73" s="109" t="s">
        <v>363</v>
      </c>
      <c r="N73" s="109" t="s">
        <v>363</v>
      </c>
      <c r="O73" s="108">
        <v>2</v>
      </c>
      <c r="P73" s="111" t="s">
        <v>73</v>
      </c>
      <c r="Q73" s="108">
        <v>1090503</v>
      </c>
      <c r="R73" s="108">
        <v>3550</v>
      </c>
      <c r="S73" s="108">
        <v>1736</v>
      </c>
      <c r="T73" s="108">
        <v>3</v>
      </c>
      <c r="U73" s="113">
        <v>2013</v>
      </c>
      <c r="V73" s="113">
        <v>682</v>
      </c>
      <c r="W73" s="113">
        <v>0</v>
      </c>
      <c r="X73" s="114" t="s">
        <v>244</v>
      </c>
      <c r="Y73" s="108">
        <v>188</v>
      </c>
      <c r="Z73" s="109" t="s">
        <v>192</v>
      </c>
      <c r="AA73" s="177" t="s">
        <v>364</v>
      </c>
      <c r="AB73" s="177" t="s">
        <v>192</v>
      </c>
      <c r="AC73" s="178">
        <f>AB73-AA73</f>
        <v>-59</v>
      </c>
      <c r="AD73" s="179">
        <f>IF(AF73="SI", 0,G73)</f>
        <v>3419.85</v>
      </c>
      <c r="AE73" s="180">
        <f>AD73*AC73</f>
        <v>-201771.15</v>
      </c>
      <c r="AF73" s="181"/>
    </row>
    <row r="74" spans="1:32">
      <c r="A74" s="108">
        <v>2014</v>
      </c>
      <c r="B74" s="108">
        <v>39</v>
      </c>
      <c r="C74" s="109" t="s">
        <v>358</v>
      </c>
      <c r="D74" s="175" t="s">
        <v>365</v>
      </c>
      <c r="E74" s="109" t="s">
        <v>184</v>
      </c>
      <c r="F74" s="111" t="s">
        <v>366</v>
      </c>
      <c r="G74" s="112">
        <v>1875.14</v>
      </c>
      <c r="H74" s="176" t="s">
        <v>361</v>
      </c>
      <c r="I74" s="108">
        <v>0</v>
      </c>
      <c r="J74" s="108">
        <v>0</v>
      </c>
      <c r="K74" s="109"/>
      <c r="L74" s="111" t="s">
        <v>362</v>
      </c>
      <c r="M74" s="109" t="s">
        <v>363</v>
      </c>
      <c r="N74" s="109" t="s">
        <v>363</v>
      </c>
      <c r="O74" s="108">
        <v>2</v>
      </c>
      <c r="P74" s="111" t="s">
        <v>73</v>
      </c>
      <c r="Q74" s="108">
        <v>1090503</v>
      </c>
      <c r="R74" s="108">
        <v>3550</v>
      </c>
      <c r="S74" s="108">
        <v>1736</v>
      </c>
      <c r="T74" s="108">
        <v>3</v>
      </c>
      <c r="U74" s="113">
        <v>2013</v>
      </c>
      <c r="V74" s="113">
        <v>682</v>
      </c>
      <c r="W74" s="113">
        <v>0</v>
      </c>
      <c r="X74" s="114" t="s">
        <v>244</v>
      </c>
      <c r="Y74" s="108">
        <v>188</v>
      </c>
      <c r="Z74" s="109" t="s">
        <v>192</v>
      </c>
      <c r="AA74" s="177" t="s">
        <v>364</v>
      </c>
      <c r="AB74" s="177" t="s">
        <v>192</v>
      </c>
      <c r="AC74" s="178">
        <f>AB74-AA74</f>
        <v>-59</v>
      </c>
      <c r="AD74" s="179">
        <f>IF(AF74="SI", 0,G74)</f>
        <v>1875.14</v>
      </c>
      <c r="AE74" s="180">
        <f>AD74*AC74</f>
        <v>-110633.26000000001</v>
      </c>
      <c r="AF74" s="181"/>
    </row>
    <row r="75" spans="1:32">
      <c r="A75" s="108">
        <v>2014</v>
      </c>
      <c r="B75" s="108">
        <v>40</v>
      </c>
      <c r="C75" s="109" t="s">
        <v>358</v>
      </c>
      <c r="D75" s="175" t="s">
        <v>367</v>
      </c>
      <c r="E75" s="109" t="s">
        <v>184</v>
      </c>
      <c r="F75" s="111" t="s">
        <v>368</v>
      </c>
      <c r="G75" s="112">
        <v>1572.13</v>
      </c>
      <c r="H75" s="176" t="s">
        <v>369</v>
      </c>
      <c r="I75" s="108">
        <v>0</v>
      </c>
      <c r="J75" s="108">
        <v>0</v>
      </c>
      <c r="K75" s="109"/>
      <c r="L75" s="111" t="s">
        <v>362</v>
      </c>
      <c r="M75" s="109" t="s">
        <v>363</v>
      </c>
      <c r="N75" s="109" t="s">
        <v>363</v>
      </c>
      <c r="O75" s="108">
        <v>2</v>
      </c>
      <c r="P75" s="111" t="s">
        <v>73</v>
      </c>
      <c r="Q75" s="108">
        <v>1090503</v>
      </c>
      <c r="R75" s="108">
        <v>3550</v>
      </c>
      <c r="S75" s="108">
        <v>1736</v>
      </c>
      <c r="T75" s="108">
        <v>3</v>
      </c>
      <c r="U75" s="113">
        <v>2013</v>
      </c>
      <c r="V75" s="113">
        <v>958</v>
      </c>
      <c r="W75" s="113">
        <v>0</v>
      </c>
      <c r="X75" s="114" t="s">
        <v>244</v>
      </c>
      <c r="Y75" s="108">
        <v>189</v>
      </c>
      <c r="Z75" s="109" t="s">
        <v>192</v>
      </c>
      <c r="AA75" s="177" t="s">
        <v>364</v>
      </c>
      <c r="AB75" s="177" t="s">
        <v>192</v>
      </c>
      <c r="AC75" s="178">
        <f>AB75-AA75</f>
        <v>-59</v>
      </c>
      <c r="AD75" s="179">
        <f>IF(AF75="SI", 0,G75)</f>
        <v>1572.13</v>
      </c>
      <c r="AE75" s="180">
        <f>AD75*AC75</f>
        <v>-92755.670000000013</v>
      </c>
      <c r="AF75" s="181"/>
    </row>
    <row r="76" spans="1:32">
      <c r="A76" s="108">
        <v>2014</v>
      </c>
      <c r="B76" s="108">
        <v>42</v>
      </c>
      <c r="C76" s="109" t="s">
        <v>192</v>
      </c>
      <c r="D76" s="175" t="s">
        <v>370</v>
      </c>
      <c r="E76" s="109" t="s">
        <v>371</v>
      </c>
      <c r="F76" s="111" t="s">
        <v>372</v>
      </c>
      <c r="G76" s="112">
        <v>244.42</v>
      </c>
      <c r="H76" s="176" t="s">
        <v>373</v>
      </c>
      <c r="I76" s="108">
        <v>0</v>
      </c>
      <c r="J76" s="108">
        <v>0</v>
      </c>
      <c r="K76" s="109"/>
      <c r="L76" s="111" t="s">
        <v>374</v>
      </c>
      <c r="M76" s="109" t="s">
        <v>375</v>
      </c>
      <c r="N76" s="109" t="s">
        <v>70</v>
      </c>
      <c r="O76" s="108">
        <v>3</v>
      </c>
      <c r="P76" s="111" t="s">
        <v>243</v>
      </c>
      <c r="Q76" s="108">
        <v>1010202</v>
      </c>
      <c r="R76" s="108">
        <v>130</v>
      </c>
      <c r="S76" s="108">
        <v>1043</v>
      </c>
      <c r="T76" s="108">
        <v>1</v>
      </c>
      <c r="U76" s="113">
        <v>2013</v>
      </c>
      <c r="V76" s="113">
        <v>959</v>
      </c>
      <c r="W76" s="113">
        <v>0</v>
      </c>
      <c r="X76" s="114" t="s">
        <v>70</v>
      </c>
      <c r="Y76" s="108">
        <v>190</v>
      </c>
      <c r="Z76" s="109" t="s">
        <v>192</v>
      </c>
      <c r="AA76" s="177" t="s">
        <v>376</v>
      </c>
      <c r="AB76" s="177" t="s">
        <v>192</v>
      </c>
      <c r="AC76" s="178">
        <f>AB76-AA76</f>
        <v>-60</v>
      </c>
      <c r="AD76" s="179">
        <f>IF(AF76="SI", 0,G76)</f>
        <v>244.42</v>
      </c>
      <c r="AE76" s="180">
        <f>AD76*AC76</f>
        <v>-14665.199999999999</v>
      </c>
      <c r="AF76" s="181"/>
    </row>
    <row r="77" spans="1:32">
      <c r="A77" s="108">
        <v>2014</v>
      </c>
      <c r="B77" s="108">
        <v>43</v>
      </c>
      <c r="C77" s="109" t="s">
        <v>192</v>
      </c>
      <c r="D77" s="175" t="s">
        <v>377</v>
      </c>
      <c r="E77" s="109" t="s">
        <v>184</v>
      </c>
      <c r="F77" s="111" t="s">
        <v>378</v>
      </c>
      <c r="G77" s="112">
        <v>854.32</v>
      </c>
      <c r="H77" s="176" t="s">
        <v>232</v>
      </c>
      <c r="I77" s="108">
        <v>0</v>
      </c>
      <c r="J77" s="108">
        <v>0</v>
      </c>
      <c r="K77" s="109"/>
      <c r="L77" s="111" t="s">
        <v>233</v>
      </c>
      <c r="M77" s="109" t="s">
        <v>70</v>
      </c>
      <c r="N77" s="109" t="s">
        <v>70</v>
      </c>
      <c r="O77" s="108">
        <v>2</v>
      </c>
      <c r="P77" s="111" t="s">
        <v>73</v>
      </c>
      <c r="Q77" s="108">
        <v>1090503</v>
      </c>
      <c r="R77" s="108">
        <v>3550</v>
      </c>
      <c r="S77" s="108">
        <v>1736</v>
      </c>
      <c r="T77" s="108">
        <v>1</v>
      </c>
      <c r="U77" s="113">
        <v>2013</v>
      </c>
      <c r="V77" s="113">
        <v>803</v>
      </c>
      <c r="W77" s="113">
        <v>0</v>
      </c>
      <c r="X77" s="114" t="s">
        <v>70</v>
      </c>
      <c r="Y77" s="108">
        <v>211</v>
      </c>
      <c r="Z77" s="109" t="s">
        <v>379</v>
      </c>
      <c r="AA77" s="177" t="s">
        <v>376</v>
      </c>
      <c r="AB77" s="177" t="s">
        <v>379</v>
      </c>
      <c r="AC77" s="178">
        <f>AB77-AA77</f>
        <v>-58</v>
      </c>
      <c r="AD77" s="179">
        <f>IF(AF77="SI", 0,G77)</f>
        <v>854.32</v>
      </c>
      <c r="AE77" s="180">
        <f>AD77*AC77</f>
        <v>-49550.560000000005</v>
      </c>
      <c r="AF77" s="181"/>
    </row>
    <row r="78" spans="1:32">
      <c r="A78" s="108">
        <v>2014</v>
      </c>
      <c r="B78" s="108">
        <v>44</v>
      </c>
      <c r="C78" s="109" t="s">
        <v>192</v>
      </c>
      <c r="D78" s="175" t="s">
        <v>380</v>
      </c>
      <c r="E78" s="109" t="s">
        <v>201</v>
      </c>
      <c r="F78" s="111" t="s">
        <v>381</v>
      </c>
      <c r="G78" s="112">
        <v>99.59</v>
      </c>
      <c r="H78" s="176" t="s">
        <v>382</v>
      </c>
      <c r="I78" s="108">
        <v>0</v>
      </c>
      <c r="J78" s="108">
        <v>0</v>
      </c>
      <c r="K78" s="109"/>
      <c r="L78" s="111" t="s">
        <v>383</v>
      </c>
      <c r="M78" s="109" t="s">
        <v>384</v>
      </c>
      <c r="N78" s="109" t="s">
        <v>385</v>
      </c>
      <c r="O78" s="108">
        <v>3</v>
      </c>
      <c r="P78" s="111" t="s">
        <v>243</v>
      </c>
      <c r="Q78" s="108">
        <v>1040503</v>
      </c>
      <c r="R78" s="108">
        <v>1900</v>
      </c>
      <c r="S78" s="108">
        <v>1416</v>
      </c>
      <c r="T78" s="108">
        <v>1</v>
      </c>
      <c r="U78" s="113">
        <v>2013</v>
      </c>
      <c r="V78" s="113">
        <v>694</v>
      </c>
      <c r="W78" s="113">
        <v>0</v>
      </c>
      <c r="X78" s="114" t="s">
        <v>317</v>
      </c>
      <c r="Y78" s="108">
        <v>199</v>
      </c>
      <c r="Z78" s="109" t="s">
        <v>192</v>
      </c>
      <c r="AA78" s="177" t="s">
        <v>376</v>
      </c>
      <c r="AB78" s="177" t="s">
        <v>192</v>
      </c>
      <c r="AC78" s="178">
        <f>AB78-AA78</f>
        <v>-60</v>
      </c>
      <c r="AD78" s="179">
        <f>IF(AF78="SI", 0,G78)</f>
        <v>99.59</v>
      </c>
      <c r="AE78" s="180">
        <f>AD78*AC78</f>
        <v>-5975.4000000000005</v>
      </c>
      <c r="AF78" s="181"/>
    </row>
    <row r="79" spans="1:32">
      <c r="A79" s="108">
        <v>2014</v>
      </c>
      <c r="B79" s="108">
        <v>45</v>
      </c>
      <c r="C79" s="109" t="s">
        <v>192</v>
      </c>
      <c r="D79" s="175" t="s">
        <v>386</v>
      </c>
      <c r="E79" s="109" t="s">
        <v>201</v>
      </c>
      <c r="F79" s="111" t="s">
        <v>387</v>
      </c>
      <c r="G79" s="112">
        <v>340.27</v>
      </c>
      <c r="H79" s="176" t="s">
        <v>382</v>
      </c>
      <c r="I79" s="108">
        <v>0</v>
      </c>
      <c r="J79" s="108">
        <v>0</v>
      </c>
      <c r="K79" s="109"/>
      <c r="L79" s="111" t="s">
        <v>383</v>
      </c>
      <c r="M79" s="109" t="s">
        <v>384</v>
      </c>
      <c r="N79" s="109" t="s">
        <v>385</v>
      </c>
      <c r="O79" s="108">
        <v>3</v>
      </c>
      <c r="P79" s="111" t="s">
        <v>243</v>
      </c>
      <c r="Q79" s="108">
        <v>1040503</v>
      </c>
      <c r="R79" s="108">
        <v>1900</v>
      </c>
      <c r="S79" s="108">
        <v>1416</v>
      </c>
      <c r="T79" s="108">
        <v>1</v>
      </c>
      <c r="U79" s="113">
        <v>2013</v>
      </c>
      <c r="V79" s="113">
        <v>694</v>
      </c>
      <c r="W79" s="113">
        <v>0</v>
      </c>
      <c r="X79" s="114" t="s">
        <v>317</v>
      </c>
      <c r="Y79" s="108">
        <v>199</v>
      </c>
      <c r="Z79" s="109" t="s">
        <v>192</v>
      </c>
      <c r="AA79" s="177" t="s">
        <v>376</v>
      </c>
      <c r="AB79" s="177" t="s">
        <v>192</v>
      </c>
      <c r="AC79" s="178">
        <f>AB79-AA79</f>
        <v>-60</v>
      </c>
      <c r="AD79" s="179">
        <f>IF(AF79="SI", 0,G79)</f>
        <v>340.27</v>
      </c>
      <c r="AE79" s="180">
        <f>AD79*AC79</f>
        <v>-20416.199999999997</v>
      </c>
      <c r="AF79" s="181"/>
    </row>
    <row r="80" spans="1:32">
      <c r="A80" s="108">
        <v>2014</v>
      </c>
      <c r="B80" s="108">
        <v>46</v>
      </c>
      <c r="C80" s="109" t="s">
        <v>192</v>
      </c>
      <c r="D80" s="175" t="s">
        <v>388</v>
      </c>
      <c r="E80" s="109" t="s">
        <v>144</v>
      </c>
      <c r="F80" s="111" t="s">
        <v>389</v>
      </c>
      <c r="G80" s="112">
        <v>2448.2600000000002</v>
      </c>
      <c r="H80" s="176" t="s">
        <v>382</v>
      </c>
      <c r="I80" s="108">
        <v>0</v>
      </c>
      <c r="J80" s="108">
        <v>0</v>
      </c>
      <c r="K80" s="109"/>
      <c r="L80" s="111" t="s">
        <v>383</v>
      </c>
      <c r="M80" s="109" t="s">
        <v>384</v>
      </c>
      <c r="N80" s="109" t="s">
        <v>385</v>
      </c>
      <c r="O80" s="108">
        <v>3</v>
      </c>
      <c r="P80" s="111" t="s">
        <v>243</v>
      </c>
      <c r="Q80" s="108">
        <v>1040503</v>
      </c>
      <c r="R80" s="108">
        <v>1900</v>
      </c>
      <c r="S80" s="108">
        <v>1416</v>
      </c>
      <c r="T80" s="108">
        <v>1</v>
      </c>
      <c r="U80" s="113">
        <v>2013</v>
      </c>
      <c r="V80" s="113">
        <v>694</v>
      </c>
      <c r="W80" s="113">
        <v>0</v>
      </c>
      <c r="X80" s="114" t="s">
        <v>317</v>
      </c>
      <c r="Y80" s="108">
        <v>199</v>
      </c>
      <c r="Z80" s="109" t="s">
        <v>192</v>
      </c>
      <c r="AA80" s="177" t="s">
        <v>376</v>
      </c>
      <c r="AB80" s="177" t="s">
        <v>192</v>
      </c>
      <c r="AC80" s="178">
        <f>AB80-AA80</f>
        <v>-60</v>
      </c>
      <c r="AD80" s="179">
        <f>IF(AF80="SI", 0,G80)</f>
        <v>2448.2600000000002</v>
      </c>
      <c r="AE80" s="180">
        <f>AD80*AC80</f>
        <v>-146895.6</v>
      </c>
      <c r="AF80" s="181"/>
    </row>
    <row r="81" spans="1:32">
      <c r="A81" s="108">
        <v>2014</v>
      </c>
      <c r="B81" s="108">
        <v>47</v>
      </c>
      <c r="C81" s="109" t="s">
        <v>192</v>
      </c>
      <c r="D81" s="175" t="s">
        <v>390</v>
      </c>
      <c r="E81" s="109" t="s">
        <v>144</v>
      </c>
      <c r="F81" s="111" t="s">
        <v>391</v>
      </c>
      <c r="G81" s="112">
        <v>2356.9699999999998</v>
      </c>
      <c r="H81" s="176" t="s">
        <v>382</v>
      </c>
      <c r="I81" s="108">
        <v>0</v>
      </c>
      <c r="J81" s="108">
        <v>0</v>
      </c>
      <c r="K81" s="109"/>
      <c r="L81" s="111" t="s">
        <v>383</v>
      </c>
      <c r="M81" s="109" t="s">
        <v>384</v>
      </c>
      <c r="N81" s="109" t="s">
        <v>385</v>
      </c>
      <c r="O81" s="108">
        <v>3</v>
      </c>
      <c r="P81" s="111" t="s">
        <v>243</v>
      </c>
      <c r="Q81" s="108">
        <v>1040503</v>
      </c>
      <c r="R81" s="108">
        <v>1900</v>
      </c>
      <c r="S81" s="108">
        <v>1416</v>
      </c>
      <c r="T81" s="108">
        <v>1</v>
      </c>
      <c r="U81" s="113">
        <v>2013</v>
      </c>
      <c r="V81" s="113">
        <v>694</v>
      </c>
      <c r="W81" s="113">
        <v>0</v>
      </c>
      <c r="X81" s="114" t="s">
        <v>317</v>
      </c>
      <c r="Y81" s="108">
        <v>199</v>
      </c>
      <c r="Z81" s="109" t="s">
        <v>192</v>
      </c>
      <c r="AA81" s="177" t="s">
        <v>376</v>
      </c>
      <c r="AB81" s="177" t="s">
        <v>192</v>
      </c>
      <c r="AC81" s="178">
        <f>AB81-AA81</f>
        <v>-60</v>
      </c>
      <c r="AD81" s="179">
        <f>IF(AF81="SI", 0,G81)</f>
        <v>2356.9699999999998</v>
      </c>
      <c r="AE81" s="180">
        <f>AD81*AC81</f>
        <v>-141418.19999999998</v>
      </c>
      <c r="AF81" s="181"/>
    </row>
    <row r="82" spans="1:32">
      <c r="A82" s="108">
        <v>2014</v>
      </c>
      <c r="B82" s="108">
        <v>48</v>
      </c>
      <c r="C82" s="109" t="s">
        <v>192</v>
      </c>
      <c r="D82" s="175" t="s">
        <v>392</v>
      </c>
      <c r="E82" s="109" t="s">
        <v>114</v>
      </c>
      <c r="F82" s="111" t="s">
        <v>393</v>
      </c>
      <c r="G82" s="112">
        <v>1842.42</v>
      </c>
      <c r="H82" s="176" t="s">
        <v>382</v>
      </c>
      <c r="I82" s="108">
        <v>0</v>
      </c>
      <c r="J82" s="108">
        <v>0</v>
      </c>
      <c r="K82" s="109"/>
      <c r="L82" s="111" t="s">
        <v>383</v>
      </c>
      <c r="M82" s="109" t="s">
        <v>384</v>
      </c>
      <c r="N82" s="109" t="s">
        <v>385</v>
      </c>
      <c r="O82" s="108">
        <v>3</v>
      </c>
      <c r="P82" s="111" t="s">
        <v>243</v>
      </c>
      <c r="Q82" s="108">
        <v>1040503</v>
      </c>
      <c r="R82" s="108">
        <v>1900</v>
      </c>
      <c r="S82" s="108">
        <v>1416</v>
      </c>
      <c r="T82" s="108">
        <v>1</v>
      </c>
      <c r="U82" s="113">
        <v>2013</v>
      </c>
      <c r="V82" s="113">
        <v>694</v>
      </c>
      <c r="W82" s="113">
        <v>0</v>
      </c>
      <c r="X82" s="114" t="s">
        <v>317</v>
      </c>
      <c r="Y82" s="108">
        <v>199</v>
      </c>
      <c r="Z82" s="109" t="s">
        <v>192</v>
      </c>
      <c r="AA82" s="177" t="s">
        <v>376</v>
      </c>
      <c r="AB82" s="177" t="s">
        <v>192</v>
      </c>
      <c r="AC82" s="178">
        <f>AB82-AA82</f>
        <v>-60</v>
      </c>
      <c r="AD82" s="179">
        <f>IF(AF82="SI", 0,G82)</f>
        <v>1842.42</v>
      </c>
      <c r="AE82" s="180">
        <f>AD82*AC82</f>
        <v>-110545.20000000001</v>
      </c>
      <c r="AF82" s="181"/>
    </row>
    <row r="83" spans="1:32">
      <c r="A83" s="108">
        <v>2014</v>
      </c>
      <c r="B83" s="108">
        <v>49</v>
      </c>
      <c r="C83" s="109" t="s">
        <v>192</v>
      </c>
      <c r="D83" s="175" t="s">
        <v>394</v>
      </c>
      <c r="E83" s="109" t="s">
        <v>114</v>
      </c>
      <c r="F83" s="111" t="s">
        <v>395</v>
      </c>
      <c r="G83" s="112">
        <v>1557.49</v>
      </c>
      <c r="H83" s="176" t="s">
        <v>382</v>
      </c>
      <c r="I83" s="108">
        <v>0</v>
      </c>
      <c r="J83" s="108">
        <v>0</v>
      </c>
      <c r="K83" s="109"/>
      <c r="L83" s="111" t="s">
        <v>383</v>
      </c>
      <c r="M83" s="109" t="s">
        <v>384</v>
      </c>
      <c r="N83" s="109" t="s">
        <v>385</v>
      </c>
      <c r="O83" s="108">
        <v>3</v>
      </c>
      <c r="P83" s="111" t="s">
        <v>243</v>
      </c>
      <c r="Q83" s="108">
        <v>1040503</v>
      </c>
      <c r="R83" s="108">
        <v>1900</v>
      </c>
      <c r="S83" s="108">
        <v>1416</v>
      </c>
      <c r="T83" s="108">
        <v>1</v>
      </c>
      <c r="U83" s="113">
        <v>2013</v>
      </c>
      <c r="V83" s="113">
        <v>694</v>
      </c>
      <c r="W83" s="113">
        <v>0</v>
      </c>
      <c r="X83" s="114" t="s">
        <v>317</v>
      </c>
      <c r="Y83" s="108">
        <v>199</v>
      </c>
      <c r="Z83" s="109" t="s">
        <v>192</v>
      </c>
      <c r="AA83" s="177" t="s">
        <v>376</v>
      </c>
      <c r="AB83" s="177" t="s">
        <v>192</v>
      </c>
      <c r="AC83" s="178">
        <f>AB83-AA83</f>
        <v>-60</v>
      </c>
      <c r="AD83" s="179">
        <f>IF(AF83="SI", 0,G83)</f>
        <v>1557.49</v>
      </c>
      <c r="AE83" s="180">
        <f>AD83*AC83</f>
        <v>-93449.4</v>
      </c>
      <c r="AF83" s="181"/>
    </row>
    <row r="84" spans="1:32">
      <c r="A84" s="108">
        <v>2014</v>
      </c>
      <c r="B84" s="108">
        <v>50</v>
      </c>
      <c r="C84" s="109" t="s">
        <v>192</v>
      </c>
      <c r="D84" s="175" t="s">
        <v>396</v>
      </c>
      <c r="E84" s="109" t="s">
        <v>114</v>
      </c>
      <c r="F84" s="111" t="s">
        <v>397</v>
      </c>
      <c r="G84" s="112">
        <v>471.66</v>
      </c>
      <c r="H84" s="176" t="s">
        <v>382</v>
      </c>
      <c r="I84" s="108">
        <v>0</v>
      </c>
      <c r="J84" s="108">
        <v>0</v>
      </c>
      <c r="K84" s="109"/>
      <c r="L84" s="111" t="s">
        <v>383</v>
      </c>
      <c r="M84" s="109" t="s">
        <v>384</v>
      </c>
      <c r="N84" s="109" t="s">
        <v>385</v>
      </c>
      <c r="O84" s="108">
        <v>3</v>
      </c>
      <c r="P84" s="111" t="s">
        <v>243</v>
      </c>
      <c r="Q84" s="108">
        <v>1040503</v>
      </c>
      <c r="R84" s="108">
        <v>1900</v>
      </c>
      <c r="S84" s="108">
        <v>1416</v>
      </c>
      <c r="T84" s="108">
        <v>1</v>
      </c>
      <c r="U84" s="113">
        <v>2013</v>
      </c>
      <c r="V84" s="113">
        <v>981</v>
      </c>
      <c r="W84" s="113">
        <v>0</v>
      </c>
      <c r="X84" s="114" t="s">
        <v>70</v>
      </c>
      <c r="Y84" s="108">
        <v>198</v>
      </c>
      <c r="Z84" s="109" t="s">
        <v>192</v>
      </c>
      <c r="AA84" s="177" t="s">
        <v>376</v>
      </c>
      <c r="AB84" s="177" t="s">
        <v>192</v>
      </c>
      <c r="AC84" s="178">
        <f>AB84-AA84</f>
        <v>-60</v>
      </c>
      <c r="AD84" s="179">
        <f>IF(AF84="SI", 0,G84)</f>
        <v>471.66</v>
      </c>
      <c r="AE84" s="180">
        <f>AD84*AC84</f>
        <v>-28299.600000000002</v>
      </c>
      <c r="AF84" s="181"/>
    </row>
    <row r="85" spans="1:32">
      <c r="A85" s="108">
        <v>2014</v>
      </c>
      <c r="B85" s="108">
        <v>51</v>
      </c>
      <c r="C85" s="109" t="s">
        <v>192</v>
      </c>
      <c r="D85" s="175" t="s">
        <v>398</v>
      </c>
      <c r="E85" s="109" t="s">
        <v>399</v>
      </c>
      <c r="F85" s="111" t="s">
        <v>400</v>
      </c>
      <c r="G85" s="112">
        <v>80.010000000000005</v>
      </c>
      <c r="H85" s="176" t="s">
        <v>401</v>
      </c>
      <c r="I85" s="108">
        <v>0</v>
      </c>
      <c r="J85" s="108">
        <v>0</v>
      </c>
      <c r="K85" s="109"/>
      <c r="L85" s="111" t="s">
        <v>402</v>
      </c>
      <c r="M85" s="109" t="s">
        <v>403</v>
      </c>
      <c r="N85" s="109" t="s">
        <v>70</v>
      </c>
      <c r="O85" s="108">
        <v>3</v>
      </c>
      <c r="P85" s="111" t="s">
        <v>243</v>
      </c>
      <c r="Q85" s="108">
        <v>1010202</v>
      </c>
      <c r="R85" s="108">
        <v>130</v>
      </c>
      <c r="S85" s="108">
        <v>1043</v>
      </c>
      <c r="T85" s="108">
        <v>1</v>
      </c>
      <c r="U85" s="113">
        <v>2013</v>
      </c>
      <c r="V85" s="113">
        <v>961</v>
      </c>
      <c r="W85" s="113">
        <v>0</v>
      </c>
      <c r="X85" s="114" t="s">
        <v>317</v>
      </c>
      <c r="Y85" s="108">
        <v>200</v>
      </c>
      <c r="Z85" s="109" t="s">
        <v>192</v>
      </c>
      <c r="AA85" s="177" t="s">
        <v>376</v>
      </c>
      <c r="AB85" s="177" t="s">
        <v>192</v>
      </c>
      <c r="AC85" s="178">
        <f>AB85-AA85</f>
        <v>-60</v>
      </c>
      <c r="AD85" s="179">
        <f>IF(AF85="SI", 0,G85)</f>
        <v>80.010000000000005</v>
      </c>
      <c r="AE85" s="180">
        <f>AD85*AC85</f>
        <v>-4800.6000000000004</v>
      </c>
      <c r="AF85" s="181"/>
    </row>
    <row r="86" spans="1:32">
      <c r="A86" s="108">
        <v>2014</v>
      </c>
      <c r="B86" s="108">
        <v>52</v>
      </c>
      <c r="C86" s="109" t="s">
        <v>192</v>
      </c>
      <c r="D86" s="175" t="s">
        <v>404</v>
      </c>
      <c r="E86" s="109" t="s">
        <v>405</v>
      </c>
      <c r="F86" s="111" t="s">
        <v>406</v>
      </c>
      <c r="G86" s="112">
        <v>3074.95</v>
      </c>
      <c r="H86" s="176" t="s">
        <v>401</v>
      </c>
      <c r="I86" s="108">
        <v>0</v>
      </c>
      <c r="J86" s="108">
        <v>0</v>
      </c>
      <c r="K86" s="109"/>
      <c r="L86" s="111" t="s">
        <v>402</v>
      </c>
      <c r="M86" s="109" t="s">
        <v>403</v>
      </c>
      <c r="N86" s="109" t="s">
        <v>70</v>
      </c>
      <c r="O86" s="108">
        <v>3</v>
      </c>
      <c r="P86" s="111" t="s">
        <v>243</v>
      </c>
      <c r="Q86" s="108">
        <v>1010202</v>
      </c>
      <c r="R86" s="108">
        <v>130</v>
      </c>
      <c r="S86" s="108">
        <v>1043</v>
      </c>
      <c r="T86" s="108">
        <v>1</v>
      </c>
      <c r="U86" s="113">
        <v>2013</v>
      </c>
      <c r="V86" s="113">
        <v>961</v>
      </c>
      <c r="W86" s="113">
        <v>0</v>
      </c>
      <c r="X86" s="114" t="s">
        <v>317</v>
      </c>
      <c r="Y86" s="108">
        <v>200</v>
      </c>
      <c r="Z86" s="109" t="s">
        <v>192</v>
      </c>
      <c r="AA86" s="177" t="s">
        <v>376</v>
      </c>
      <c r="AB86" s="177" t="s">
        <v>192</v>
      </c>
      <c r="AC86" s="178">
        <f>AB86-AA86</f>
        <v>-60</v>
      </c>
      <c r="AD86" s="179">
        <f>IF(AF86="SI", 0,G86)</f>
        <v>3074.95</v>
      </c>
      <c r="AE86" s="180">
        <f>AD86*AC86</f>
        <v>-184497</v>
      </c>
      <c r="AF86" s="181"/>
    </row>
    <row r="87" spans="1:32">
      <c r="A87" s="108">
        <v>2014</v>
      </c>
      <c r="B87" s="108">
        <v>53</v>
      </c>
      <c r="C87" s="109" t="s">
        <v>192</v>
      </c>
      <c r="D87" s="175" t="s">
        <v>407</v>
      </c>
      <c r="E87" s="109" t="s">
        <v>408</v>
      </c>
      <c r="F87" s="111" t="s">
        <v>409</v>
      </c>
      <c r="G87" s="112">
        <v>699.99</v>
      </c>
      <c r="H87" s="176" t="s">
        <v>401</v>
      </c>
      <c r="I87" s="108">
        <v>0</v>
      </c>
      <c r="J87" s="108">
        <v>0</v>
      </c>
      <c r="K87" s="109"/>
      <c r="L87" s="111" t="s">
        <v>402</v>
      </c>
      <c r="M87" s="109" t="s">
        <v>403</v>
      </c>
      <c r="N87" s="109" t="s">
        <v>70</v>
      </c>
      <c r="O87" s="108">
        <v>3</v>
      </c>
      <c r="P87" s="111" t="s">
        <v>243</v>
      </c>
      <c r="Q87" s="108">
        <v>1010202</v>
      </c>
      <c r="R87" s="108">
        <v>130</v>
      </c>
      <c r="S87" s="108">
        <v>1043</v>
      </c>
      <c r="T87" s="108">
        <v>1</v>
      </c>
      <c r="U87" s="113">
        <v>2013</v>
      </c>
      <c r="V87" s="113">
        <v>961</v>
      </c>
      <c r="W87" s="113">
        <v>0</v>
      </c>
      <c r="X87" s="114" t="s">
        <v>317</v>
      </c>
      <c r="Y87" s="108">
        <v>200</v>
      </c>
      <c r="Z87" s="109" t="s">
        <v>192</v>
      </c>
      <c r="AA87" s="177" t="s">
        <v>376</v>
      </c>
      <c r="AB87" s="177" t="s">
        <v>192</v>
      </c>
      <c r="AC87" s="178">
        <f>AB87-AA87</f>
        <v>-60</v>
      </c>
      <c r="AD87" s="179">
        <f>IF(AF87="SI", 0,G87)</f>
        <v>699.99</v>
      </c>
      <c r="AE87" s="180">
        <f>AD87*AC87</f>
        <v>-41999.4</v>
      </c>
      <c r="AF87" s="181"/>
    </row>
    <row r="88" spans="1:32">
      <c r="A88" s="108">
        <v>2014</v>
      </c>
      <c r="B88" s="108">
        <v>54</v>
      </c>
      <c r="C88" s="109" t="s">
        <v>192</v>
      </c>
      <c r="D88" s="175" t="s">
        <v>410</v>
      </c>
      <c r="E88" s="109" t="s">
        <v>194</v>
      </c>
      <c r="F88" s="111" t="s">
        <v>411</v>
      </c>
      <c r="G88" s="112">
        <v>388.82</v>
      </c>
      <c r="H88" s="176" t="s">
        <v>70</v>
      </c>
      <c r="I88" s="108">
        <v>0</v>
      </c>
      <c r="J88" s="108">
        <v>0</v>
      </c>
      <c r="K88" s="109"/>
      <c r="L88" s="111" t="s">
        <v>146</v>
      </c>
      <c r="M88" s="109" t="s">
        <v>147</v>
      </c>
      <c r="N88" s="109" t="s">
        <v>70</v>
      </c>
      <c r="O88" s="108">
        <v>2</v>
      </c>
      <c r="P88" s="111" t="s">
        <v>73</v>
      </c>
      <c r="Q88" s="108">
        <v>1080202</v>
      </c>
      <c r="R88" s="108">
        <v>2880</v>
      </c>
      <c r="S88" s="108">
        <v>1937</v>
      </c>
      <c r="T88" s="108">
        <v>2</v>
      </c>
      <c r="U88" s="113">
        <v>2012</v>
      </c>
      <c r="V88" s="113">
        <v>1200</v>
      </c>
      <c r="W88" s="113">
        <v>0</v>
      </c>
      <c r="X88" s="114" t="s">
        <v>95</v>
      </c>
      <c r="Y88" s="108">
        <v>202</v>
      </c>
      <c r="Z88" s="109" t="s">
        <v>192</v>
      </c>
      <c r="AA88" s="177" t="s">
        <v>376</v>
      </c>
      <c r="AB88" s="177" t="s">
        <v>192</v>
      </c>
      <c r="AC88" s="178">
        <f>AB88-AA88</f>
        <v>-60</v>
      </c>
      <c r="AD88" s="179">
        <f>IF(AF88="SI", 0,G88)</f>
        <v>388.82</v>
      </c>
      <c r="AE88" s="180">
        <f>AD88*AC88</f>
        <v>-23329.200000000001</v>
      </c>
      <c r="AF88" s="181"/>
    </row>
    <row r="89" spans="1:32">
      <c r="A89" s="108">
        <v>2014</v>
      </c>
      <c r="B89" s="108">
        <v>55</v>
      </c>
      <c r="C89" s="109" t="s">
        <v>192</v>
      </c>
      <c r="D89" s="175" t="s">
        <v>412</v>
      </c>
      <c r="E89" s="109" t="s">
        <v>194</v>
      </c>
      <c r="F89" s="111" t="s">
        <v>413</v>
      </c>
      <c r="G89" s="112">
        <v>339.58</v>
      </c>
      <c r="H89" s="176" t="s">
        <v>70</v>
      </c>
      <c r="I89" s="108">
        <v>0</v>
      </c>
      <c r="J89" s="108">
        <v>0</v>
      </c>
      <c r="K89" s="109"/>
      <c r="L89" s="111" t="s">
        <v>146</v>
      </c>
      <c r="M89" s="109" t="s">
        <v>147</v>
      </c>
      <c r="N89" s="109" t="s">
        <v>70</v>
      </c>
      <c r="O89" s="108">
        <v>2</v>
      </c>
      <c r="P89" s="111" t="s">
        <v>73</v>
      </c>
      <c r="Q89" s="108">
        <v>1080202</v>
      </c>
      <c r="R89" s="108">
        <v>2880</v>
      </c>
      <c r="S89" s="108">
        <v>1937</v>
      </c>
      <c r="T89" s="108">
        <v>2</v>
      </c>
      <c r="U89" s="113">
        <v>2012</v>
      </c>
      <c r="V89" s="113">
        <v>1200</v>
      </c>
      <c r="W89" s="113">
        <v>0</v>
      </c>
      <c r="X89" s="114" t="s">
        <v>95</v>
      </c>
      <c r="Y89" s="108">
        <v>202</v>
      </c>
      <c r="Z89" s="109" t="s">
        <v>192</v>
      </c>
      <c r="AA89" s="177" t="s">
        <v>376</v>
      </c>
      <c r="AB89" s="177" t="s">
        <v>192</v>
      </c>
      <c r="AC89" s="178">
        <f>AB89-AA89</f>
        <v>-60</v>
      </c>
      <c r="AD89" s="179">
        <f>IF(AF89="SI", 0,G89)</f>
        <v>339.58</v>
      </c>
      <c r="AE89" s="180">
        <f>AD89*AC89</f>
        <v>-20374.8</v>
      </c>
      <c r="AF89" s="181"/>
    </row>
    <row r="90" spans="1:32">
      <c r="A90" s="108">
        <v>2014</v>
      </c>
      <c r="B90" s="108">
        <v>56</v>
      </c>
      <c r="C90" s="109" t="s">
        <v>192</v>
      </c>
      <c r="D90" s="175" t="s">
        <v>414</v>
      </c>
      <c r="E90" s="109" t="s">
        <v>194</v>
      </c>
      <c r="F90" s="111" t="s">
        <v>415</v>
      </c>
      <c r="G90" s="112">
        <v>148.38</v>
      </c>
      <c r="H90" s="176" t="s">
        <v>416</v>
      </c>
      <c r="I90" s="108">
        <v>0</v>
      </c>
      <c r="J90" s="108">
        <v>0</v>
      </c>
      <c r="K90" s="109"/>
      <c r="L90" s="111" t="s">
        <v>146</v>
      </c>
      <c r="M90" s="109" t="s">
        <v>147</v>
      </c>
      <c r="N90" s="109" t="s">
        <v>70</v>
      </c>
      <c r="O90" s="108">
        <v>2</v>
      </c>
      <c r="P90" s="111" t="s">
        <v>73</v>
      </c>
      <c r="Q90" s="108">
        <v>1080202</v>
      </c>
      <c r="R90" s="108">
        <v>2880</v>
      </c>
      <c r="S90" s="108">
        <v>1937</v>
      </c>
      <c r="T90" s="108">
        <v>2</v>
      </c>
      <c r="U90" s="113">
        <v>2013</v>
      </c>
      <c r="V90" s="113">
        <v>773</v>
      </c>
      <c r="W90" s="113">
        <v>0</v>
      </c>
      <c r="X90" s="114" t="s">
        <v>70</v>
      </c>
      <c r="Y90" s="108">
        <v>201</v>
      </c>
      <c r="Z90" s="109" t="s">
        <v>192</v>
      </c>
      <c r="AA90" s="177" t="s">
        <v>376</v>
      </c>
      <c r="AB90" s="177" t="s">
        <v>192</v>
      </c>
      <c r="AC90" s="178">
        <f>AB90-AA90</f>
        <v>-60</v>
      </c>
      <c r="AD90" s="179">
        <f>IF(AF90="SI", 0,G90)</f>
        <v>148.38</v>
      </c>
      <c r="AE90" s="180">
        <f>AD90*AC90</f>
        <v>-8902.7999999999993</v>
      </c>
      <c r="AF90" s="181"/>
    </row>
    <row r="91" spans="1:32">
      <c r="A91" s="108">
        <v>2014</v>
      </c>
      <c r="B91" s="108">
        <v>57</v>
      </c>
      <c r="C91" s="109" t="s">
        <v>352</v>
      </c>
      <c r="D91" s="175" t="s">
        <v>417</v>
      </c>
      <c r="E91" s="109" t="s">
        <v>418</v>
      </c>
      <c r="F91" s="111" t="s">
        <v>419</v>
      </c>
      <c r="G91" s="112">
        <v>103.39</v>
      </c>
      <c r="H91" s="176" t="s">
        <v>420</v>
      </c>
      <c r="I91" s="108">
        <v>0</v>
      </c>
      <c r="J91" s="108">
        <v>0</v>
      </c>
      <c r="K91" s="109"/>
      <c r="L91" s="111" t="s">
        <v>402</v>
      </c>
      <c r="M91" s="109" t="s">
        <v>403</v>
      </c>
      <c r="N91" s="109" t="s">
        <v>70</v>
      </c>
      <c r="O91" s="108">
        <v>3</v>
      </c>
      <c r="P91" s="111" t="s">
        <v>243</v>
      </c>
      <c r="Q91" s="108">
        <v>1010202</v>
      </c>
      <c r="R91" s="108">
        <v>130</v>
      </c>
      <c r="S91" s="108">
        <v>1043</v>
      </c>
      <c r="T91" s="108">
        <v>1</v>
      </c>
      <c r="U91" s="113">
        <v>2011</v>
      </c>
      <c r="V91" s="113">
        <v>632</v>
      </c>
      <c r="W91" s="113">
        <v>0</v>
      </c>
      <c r="X91" s="114" t="s">
        <v>70</v>
      </c>
      <c r="Y91" s="108">
        <v>203</v>
      </c>
      <c r="Z91" s="109" t="s">
        <v>352</v>
      </c>
      <c r="AA91" s="177" t="s">
        <v>421</v>
      </c>
      <c r="AB91" s="177" t="s">
        <v>352</v>
      </c>
      <c r="AC91" s="178">
        <f>AB91-AA91</f>
        <v>-60</v>
      </c>
      <c r="AD91" s="179">
        <f>IF(AF91="SI", 0,G91)</f>
        <v>103.39</v>
      </c>
      <c r="AE91" s="180">
        <f>AD91*AC91</f>
        <v>-6203.4</v>
      </c>
      <c r="AF91" s="181"/>
    </row>
    <row r="92" spans="1:32">
      <c r="A92" s="108">
        <v>2014</v>
      </c>
      <c r="B92" s="108">
        <v>58</v>
      </c>
      <c r="C92" s="109" t="s">
        <v>352</v>
      </c>
      <c r="D92" s="175" t="s">
        <v>422</v>
      </c>
      <c r="E92" s="109" t="s">
        <v>418</v>
      </c>
      <c r="F92" s="111" t="s">
        <v>423</v>
      </c>
      <c r="G92" s="112">
        <v>77.209999999999994</v>
      </c>
      <c r="H92" s="176" t="s">
        <v>424</v>
      </c>
      <c r="I92" s="108">
        <v>0</v>
      </c>
      <c r="J92" s="108">
        <v>0</v>
      </c>
      <c r="K92" s="109"/>
      <c r="L92" s="111" t="s">
        <v>402</v>
      </c>
      <c r="M92" s="109" t="s">
        <v>403</v>
      </c>
      <c r="N92" s="109" t="s">
        <v>70</v>
      </c>
      <c r="O92" s="108">
        <v>3</v>
      </c>
      <c r="P92" s="111" t="s">
        <v>243</v>
      </c>
      <c r="Q92" s="108">
        <v>1010202</v>
      </c>
      <c r="R92" s="108">
        <v>130</v>
      </c>
      <c r="S92" s="108">
        <v>1043</v>
      </c>
      <c r="T92" s="108">
        <v>1</v>
      </c>
      <c r="U92" s="113">
        <v>2012</v>
      </c>
      <c r="V92" s="113">
        <v>1158</v>
      </c>
      <c r="W92" s="113">
        <v>0</v>
      </c>
      <c r="X92" s="114" t="s">
        <v>317</v>
      </c>
      <c r="Y92" s="108">
        <v>204</v>
      </c>
      <c r="Z92" s="109" t="s">
        <v>352</v>
      </c>
      <c r="AA92" s="177" t="s">
        <v>421</v>
      </c>
      <c r="AB92" s="177" t="s">
        <v>352</v>
      </c>
      <c r="AC92" s="178">
        <f>AB92-AA92</f>
        <v>-60</v>
      </c>
      <c r="AD92" s="179">
        <f>IF(AF92="SI", 0,G92)</f>
        <v>77.209999999999994</v>
      </c>
      <c r="AE92" s="180">
        <f>AD92*AC92</f>
        <v>-4632.5999999999995</v>
      </c>
      <c r="AF92" s="181"/>
    </row>
    <row r="93" spans="1:32">
      <c r="A93" s="108">
        <v>2014</v>
      </c>
      <c r="B93" s="108">
        <v>59</v>
      </c>
      <c r="C93" s="109" t="s">
        <v>352</v>
      </c>
      <c r="D93" s="175" t="s">
        <v>425</v>
      </c>
      <c r="E93" s="109" t="s">
        <v>93</v>
      </c>
      <c r="F93" s="111" t="s">
        <v>426</v>
      </c>
      <c r="G93" s="112">
        <v>128.87</v>
      </c>
      <c r="H93" s="176" t="s">
        <v>424</v>
      </c>
      <c r="I93" s="108">
        <v>0</v>
      </c>
      <c r="J93" s="108">
        <v>0</v>
      </c>
      <c r="K93" s="109"/>
      <c r="L93" s="111" t="s">
        <v>402</v>
      </c>
      <c r="M93" s="109" t="s">
        <v>403</v>
      </c>
      <c r="N93" s="109" t="s">
        <v>70</v>
      </c>
      <c r="O93" s="108">
        <v>3</v>
      </c>
      <c r="P93" s="111" t="s">
        <v>243</v>
      </c>
      <c r="Q93" s="108">
        <v>1010202</v>
      </c>
      <c r="R93" s="108">
        <v>130</v>
      </c>
      <c r="S93" s="108">
        <v>1043</v>
      </c>
      <c r="T93" s="108">
        <v>1</v>
      </c>
      <c r="U93" s="113">
        <v>2012</v>
      </c>
      <c r="V93" s="113">
        <v>1158</v>
      </c>
      <c r="W93" s="113">
        <v>0</v>
      </c>
      <c r="X93" s="114" t="s">
        <v>317</v>
      </c>
      <c r="Y93" s="108">
        <v>204</v>
      </c>
      <c r="Z93" s="109" t="s">
        <v>352</v>
      </c>
      <c r="AA93" s="177" t="s">
        <v>421</v>
      </c>
      <c r="AB93" s="177" t="s">
        <v>352</v>
      </c>
      <c r="AC93" s="178">
        <f>AB93-AA93</f>
        <v>-60</v>
      </c>
      <c r="AD93" s="179">
        <f>IF(AF93="SI", 0,G93)</f>
        <v>128.87</v>
      </c>
      <c r="AE93" s="180">
        <f>AD93*AC93</f>
        <v>-7732.2000000000007</v>
      </c>
      <c r="AF93" s="181"/>
    </row>
    <row r="94" spans="1:32">
      <c r="A94" s="108">
        <v>2014</v>
      </c>
      <c r="B94" s="108">
        <v>60</v>
      </c>
      <c r="C94" s="109" t="s">
        <v>352</v>
      </c>
      <c r="D94" s="175" t="s">
        <v>427</v>
      </c>
      <c r="E94" s="109" t="s">
        <v>93</v>
      </c>
      <c r="F94" s="111" t="s">
        <v>428</v>
      </c>
      <c r="G94" s="112">
        <v>1400</v>
      </c>
      <c r="H94" s="176" t="s">
        <v>70</v>
      </c>
      <c r="I94" s="108">
        <v>0</v>
      </c>
      <c r="J94" s="108">
        <v>0</v>
      </c>
      <c r="K94" s="109"/>
      <c r="L94" s="111" t="s">
        <v>402</v>
      </c>
      <c r="M94" s="109" t="s">
        <v>403</v>
      </c>
      <c r="N94" s="109" t="s">
        <v>70</v>
      </c>
      <c r="O94" s="108">
        <v>2</v>
      </c>
      <c r="P94" s="111" t="s">
        <v>73</v>
      </c>
      <c r="Q94" s="108">
        <v>1010603</v>
      </c>
      <c r="R94" s="108">
        <v>580</v>
      </c>
      <c r="S94" s="108">
        <v>1091</v>
      </c>
      <c r="T94" s="108">
        <v>1</v>
      </c>
      <c r="U94" s="113">
        <v>2012</v>
      </c>
      <c r="V94" s="113">
        <v>1253</v>
      </c>
      <c r="W94" s="113">
        <v>0</v>
      </c>
      <c r="X94" s="114" t="s">
        <v>317</v>
      </c>
      <c r="Y94" s="108">
        <v>207</v>
      </c>
      <c r="Z94" s="109" t="s">
        <v>352</v>
      </c>
      <c r="AA94" s="177" t="s">
        <v>421</v>
      </c>
      <c r="AB94" s="177" t="s">
        <v>352</v>
      </c>
      <c r="AC94" s="178">
        <f>AB94-AA94</f>
        <v>-60</v>
      </c>
      <c r="AD94" s="179">
        <f>IF(AF94="SI", 0,G94)</f>
        <v>1400</v>
      </c>
      <c r="AE94" s="180">
        <f>AD94*AC94</f>
        <v>-84000</v>
      </c>
      <c r="AF94" s="181"/>
    </row>
    <row r="95" spans="1:32">
      <c r="A95" s="108">
        <v>2014</v>
      </c>
      <c r="B95" s="108">
        <v>61</v>
      </c>
      <c r="C95" s="109" t="s">
        <v>352</v>
      </c>
      <c r="D95" s="175" t="s">
        <v>429</v>
      </c>
      <c r="E95" s="109" t="s">
        <v>93</v>
      </c>
      <c r="F95" s="111" t="s">
        <v>430</v>
      </c>
      <c r="G95" s="112">
        <v>8.81</v>
      </c>
      <c r="H95" s="176" t="s">
        <v>70</v>
      </c>
      <c r="I95" s="108">
        <v>0</v>
      </c>
      <c r="J95" s="108">
        <v>0</v>
      </c>
      <c r="K95" s="109"/>
      <c r="L95" s="111" t="s">
        <v>402</v>
      </c>
      <c r="M95" s="109" t="s">
        <v>403</v>
      </c>
      <c r="N95" s="109" t="s">
        <v>70</v>
      </c>
      <c r="O95" s="108">
        <v>2</v>
      </c>
      <c r="P95" s="111" t="s">
        <v>73</v>
      </c>
      <c r="Q95" s="108">
        <v>1010603</v>
      </c>
      <c r="R95" s="108">
        <v>580</v>
      </c>
      <c r="S95" s="108">
        <v>1091</v>
      </c>
      <c r="T95" s="108">
        <v>1</v>
      </c>
      <c r="U95" s="113">
        <v>2012</v>
      </c>
      <c r="V95" s="113">
        <v>1236</v>
      </c>
      <c r="W95" s="113">
        <v>0</v>
      </c>
      <c r="X95" s="114" t="s">
        <v>317</v>
      </c>
      <c r="Y95" s="108">
        <v>206</v>
      </c>
      <c r="Z95" s="109" t="s">
        <v>352</v>
      </c>
      <c r="AA95" s="177" t="s">
        <v>421</v>
      </c>
      <c r="AB95" s="177" t="s">
        <v>352</v>
      </c>
      <c r="AC95" s="178">
        <f>AB95-AA95</f>
        <v>-60</v>
      </c>
      <c r="AD95" s="179">
        <f>IF(AF95="SI", 0,G95)</f>
        <v>8.81</v>
      </c>
      <c r="AE95" s="180">
        <f>AD95*AC95</f>
        <v>-528.6</v>
      </c>
      <c r="AF95" s="181"/>
    </row>
    <row r="96" spans="1:32">
      <c r="A96" s="108">
        <v>2014</v>
      </c>
      <c r="B96" s="108">
        <v>62</v>
      </c>
      <c r="C96" s="109" t="s">
        <v>352</v>
      </c>
      <c r="D96" s="175" t="s">
        <v>431</v>
      </c>
      <c r="E96" s="109" t="s">
        <v>432</v>
      </c>
      <c r="F96" s="111" t="s">
        <v>433</v>
      </c>
      <c r="G96" s="112">
        <v>186</v>
      </c>
      <c r="H96" s="176" t="s">
        <v>70</v>
      </c>
      <c r="I96" s="108">
        <v>0</v>
      </c>
      <c r="J96" s="108">
        <v>0</v>
      </c>
      <c r="K96" s="109"/>
      <c r="L96" s="111" t="s">
        <v>434</v>
      </c>
      <c r="M96" s="109" t="s">
        <v>70</v>
      </c>
      <c r="N96" s="109" t="s">
        <v>70</v>
      </c>
      <c r="O96" s="108">
        <v>3</v>
      </c>
      <c r="P96" s="111" t="s">
        <v>243</v>
      </c>
      <c r="Q96" s="108">
        <v>1010203</v>
      </c>
      <c r="R96" s="108">
        <v>140</v>
      </c>
      <c r="S96" s="108">
        <v>1045</v>
      </c>
      <c r="T96" s="108">
        <v>2</v>
      </c>
      <c r="U96" s="113">
        <v>2009</v>
      </c>
      <c r="V96" s="113">
        <v>823</v>
      </c>
      <c r="W96" s="113">
        <v>0</v>
      </c>
      <c r="X96" s="114" t="s">
        <v>317</v>
      </c>
      <c r="Y96" s="108">
        <v>208</v>
      </c>
      <c r="Z96" s="109" t="s">
        <v>352</v>
      </c>
      <c r="AA96" s="177" t="s">
        <v>421</v>
      </c>
      <c r="AB96" s="177" t="s">
        <v>352</v>
      </c>
      <c r="AC96" s="178">
        <f>AB96-AA96</f>
        <v>-60</v>
      </c>
      <c r="AD96" s="179">
        <f>IF(AF96="SI", 0,G96)</f>
        <v>186</v>
      </c>
      <c r="AE96" s="180">
        <f>AD96*AC96</f>
        <v>-11160</v>
      </c>
      <c r="AF96" s="181"/>
    </row>
    <row r="97" spans="1:32">
      <c r="A97" s="108">
        <v>2014</v>
      </c>
      <c r="B97" s="108">
        <v>63</v>
      </c>
      <c r="C97" s="109" t="s">
        <v>352</v>
      </c>
      <c r="D97" s="175" t="s">
        <v>435</v>
      </c>
      <c r="E97" s="109" t="s">
        <v>198</v>
      </c>
      <c r="F97" s="111" t="s">
        <v>436</v>
      </c>
      <c r="G97" s="112">
        <v>204.49</v>
      </c>
      <c r="H97" s="176" t="s">
        <v>70</v>
      </c>
      <c r="I97" s="108">
        <v>0</v>
      </c>
      <c r="J97" s="108">
        <v>0</v>
      </c>
      <c r="K97" s="109"/>
      <c r="L97" s="111" t="s">
        <v>434</v>
      </c>
      <c r="M97" s="109" t="s">
        <v>70</v>
      </c>
      <c r="N97" s="109" t="s">
        <v>70</v>
      </c>
      <c r="O97" s="108">
        <v>3</v>
      </c>
      <c r="P97" s="111" t="s">
        <v>243</v>
      </c>
      <c r="Q97" s="108">
        <v>1010203</v>
      </c>
      <c r="R97" s="108">
        <v>140</v>
      </c>
      <c r="S97" s="108">
        <v>1045</v>
      </c>
      <c r="T97" s="108">
        <v>2</v>
      </c>
      <c r="U97" s="113">
        <v>2009</v>
      </c>
      <c r="V97" s="113">
        <v>823</v>
      </c>
      <c r="W97" s="113">
        <v>0</v>
      </c>
      <c r="X97" s="114" t="s">
        <v>317</v>
      </c>
      <c r="Y97" s="108">
        <v>208</v>
      </c>
      <c r="Z97" s="109" t="s">
        <v>352</v>
      </c>
      <c r="AA97" s="177" t="s">
        <v>421</v>
      </c>
      <c r="AB97" s="177" t="s">
        <v>352</v>
      </c>
      <c r="AC97" s="178">
        <f>AB97-AA97</f>
        <v>-60</v>
      </c>
      <c r="AD97" s="179">
        <f>IF(AF97="SI", 0,G97)</f>
        <v>204.49</v>
      </c>
      <c r="AE97" s="180">
        <f>AD97*AC97</f>
        <v>-12269.400000000001</v>
      </c>
      <c r="AF97" s="181"/>
    </row>
    <row r="98" spans="1:32">
      <c r="A98" s="108">
        <v>2014</v>
      </c>
      <c r="B98" s="108">
        <v>64</v>
      </c>
      <c r="C98" s="109" t="s">
        <v>352</v>
      </c>
      <c r="D98" s="175" t="s">
        <v>437</v>
      </c>
      <c r="E98" s="109" t="s">
        <v>438</v>
      </c>
      <c r="F98" s="111" t="s">
        <v>439</v>
      </c>
      <c r="G98" s="112">
        <v>5.29</v>
      </c>
      <c r="H98" s="176" t="s">
        <v>70</v>
      </c>
      <c r="I98" s="108">
        <v>0</v>
      </c>
      <c r="J98" s="108">
        <v>0</v>
      </c>
      <c r="K98" s="109"/>
      <c r="L98" s="111" t="s">
        <v>434</v>
      </c>
      <c r="M98" s="109" t="s">
        <v>70</v>
      </c>
      <c r="N98" s="109" t="s">
        <v>70</v>
      </c>
      <c r="O98" s="108">
        <v>3</v>
      </c>
      <c r="P98" s="111" t="s">
        <v>243</v>
      </c>
      <c r="Q98" s="108">
        <v>1010203</v>
      </c>
      <c r="R98" s="108">
        <v>140</v>
      </c>
      <c r="S98" s="108">
        <v>1045</v>
      </c>
      <c r="T98" s="108">
        <v>2</v>
      </c>
      <c r="U98" s="113">
        <v>2009</v>
      </c>
      <c r="V98" s="113">
        <v>823</v>
      </c>
      <c r="W98" s="113">
        <v>0</v>
      </c>
      <c r="X98" s="114" t="s">
        <v>317</v>
      </c>
      <c r="Y98" s="108">
        <v>208</v>
      </c>
      <c r="Z98" s="109" t="s">
        <v>352</v>
      </c>
      <c r="AA98" s="177" t="s">
        <v>421</v>
      </c>
      <c r="AB98" s="177" t="s">
        <v>352</v>
      </c>
      <c r="AC98" s="178">
        <f>AB98-AA98</f>
        <v>-60</v>
      </c>
      <c r="AD98" s="179">
        <f>IF(AF98="SI", 0,G98)</f>
        <v>5.29</v>
      </c>
      <c r="AE98" s="180">
        <f>AD98*AC98</f>
        <v>-317.39999999999998</v>
      </c>
      <c r="AF98" s="181"/>
    </row>
    <row r="99" spans="1:32">
      <c r="A99" s="108">
        <v>2014</v>
      </c>
      <c r="B99" s="108">
        <v>65</v>
      </c>
      <c r="C99" s="109" t="s">
        <v>352</v>
      </c>
      <c r="D99" s="175" t="s">
        <v>440</v>
      </c>
      <c r="E99" s="109" t="s">
        <v>441</v>
      </c>
      <c r="F99" s="111" t="s">
        <v>442</v>
      </c>
      <c r="G99" s="112">
        <v>47.19</v>
      </c>
      <c r="H99" s="176" t="s">
        <v>373</v>
      </c>
      <c r="I99" s="108">
        <v>0</v>
      </c>
      <c r="J99" s="108">
        <v>0</v>
      </c>
      <c r="K99" s="109"/>
      <c r="L99" s="111" t="s">
        <v>443</v>
      </c>
      <c r="M99" s="109" t="s">
        <v>444</v>
      </c>
      <c r="N99" s="109" t="s">
        <v>445</v>
      </c>
      <c r="O99" s="108">
        <v>3</v>
      </c>
      <c r="P99" s="111" t="s">
        <v>243</v>
      </c>
      <c r="Q99" s="108">
        <v>1010202</v>
      </c>
      <c r="R99" s="108">
        <v>130</v>
      </c>
      <c r="S99" s="108">
        <v>1043</v>
      </c>
      <c r="T99" s="108">
        <v>1</v>
      </c>
      <c r="U99" s="113">
        <v>2013</v>
      </c>
      <c r="V99" s="113">
        <v>319</v>
      </c>
      <c r="W99" s="113">
        <v>0</v>
      </c>
      <c r="X99" s="114" t="s">
        <v>307</v>
      </c>
      <c r="Y99" s="108">
        <v>212</v>
      </c>
      <c r="Z99" s="109" t="s">
        <v>379</v>
      </c>
      <c r="AA99" s="177" t="s">
        <v>421</v>
      </c>
      <c r="AB99" s="177" t="s">
        <v>379</v>
      </c>
      <c r="AC99" s="178">
        <f>AB99-AA99</f>
        <v>-59</v>
      </c>
      <c r="AD99" s="179">
        <f>IF(AF99="SI", 0,G99)</f>
        <v>47.19</v>
      </c>
      <c r="AE99" s="180">
        <f>AD99*AC99</f>
        <v>-2784.21</v>
      </c>
      <c r="AF99" s="181"/>
    </row>
    <row r="100" spans="1:32">
      <c r="A100" s="108">
        <v>2014</v>
      </c>
      <c r="B100" s="108">
        <v>69</v>
      </c>
      <c r="C100" s="109" t="s">
        <v>379</v>
      </c>
      <c r="D100" s="175" t="s">
        <v>446</v>
      </c>
      <c r="E100" s="109" t="s">
        <v>144</v>
      </c>
      <c r="F100" s="111" t="s">
        <v>447</v>
      </c>
      <c r="G100" s="112">
        <v>5100</v>
      </c>
      <c r="H100" s="176" t="s">
        <v>70</v>
      </c>
      <c r="I100" s="108">
        <v>0</v>
      </c>
      <c r="J100" s="108">
        <v>0</v>
      </c>
      <c r="K100" s="109"/>
      <c r="L100" s="111" t="s">
        <v>146</v>
      </c>
      <c r="M100" s="109" t="s">
        <v>147</v>
      </c>
      <c r="N100" s="109" t="s">
        <v>70</v>
      </c>
      <c r="O100" s="108">
        <v>2</v>
      </c>
      <c r="P100" s="111" t="s">
        <v>73</v>
      </c>
      <c r="Q100" s="108">
        <v>1080202</v>
      </c>
      <c r="R100" s="108">
        <v>2880</v>
      </c>
      <c r="S100" s="108">
        <v>1937</v>
      </c>
      <c r="T100" s="108">
        <v>2</v>
      </c>
      <c r="U100" s="113">
        <v>2013</v>
      </c>
      <c r="V100" s="113">
        <v>1067</v>
      </c>
      <c r="W100" s="113">
        <v>0</v>
      </c>
      <c r="X100" s="114" t="s">
        <v>358</v>
      </c>
      <c r="Y100" s="108">
        <v>216</v>
      </c>
      <c r="Z100" s="109" t="s">
        <v>448</v>
      </c>
      <c r="AA100" s="177" t="s">
        <v>449</v>
      </c>
      <c r="AB100" s="177" t="s">
        <v>448</v>
      </c>
      <c r="AC100" s="178">
        <f>AB100-AA100</f>
        <v>-55</v>
      </c>
      <c r="AD100" s="179">
        <f>IF(AF100="SI", 0,G100)</f>
        <v>5100</v>
      </c>
      <c r="AE100" s="180">
        <f>AD100*AC100</f>
        <v>-280500</v>
      </c>
      <c r="AF100" s="181"/>
    </row>
    <row r="101" spans="1:32">
      <c r="A101" s="108">
        <v>2014</v>
      </c>
      <c r="B101" s="108">
        <v>70</v>
      </c>
      <c r="C101" s="109" t="s">
        <v>379</v>
      </c>
      <c r="D101" s="175" t="s">
        <v>450</v>
      </c>
      <c r="E101" s="109" t="s">
        <v>144</v>
      </c>
      <c r="F101" s="111" t="s">
        <v>451</v>
      </c>
      <c r="G101" s="112">
        <v>5264.89</v>
      </c>
      <c r="H101" s="176" t="s">
        <v>452</v>
      </c>
      <c r="I101" s="108">
        <v>0</v>
      </c>
      <c r="J101" s="108">
        <v>0</v>
      </c>
      <c r="K101" s="109"/>
      <c r="L101" s="111" t="s">
        <v>146</v>
      </c>
      <c r="M101" s="109" t="s">
        <v>147</v>
      </c>
      <c r="N101" s="109" t="s">
        <v>70</v>
      </c>
      <c r="O101" s="108">
        <v>2</v>
      </c>
      <c r="P101" s="111" t="s">
        <v>73</v>
      </c>
      <c r="Q101" s="108">
        <v>1080202</v>
      </c>
      <c r="R101" s="108">
        <v>2880</v>
      </c>
      <c r="S101" s="108">
        <v>1937</v>
      </c>
      <c r="T101" s="108">
        <v>2</v>
      </c>
      <c r="U101" s="113">
        <v>2014</v>
      </c>
      <c r="V101" s="113">
        <v>95</v>
      </c>
      <c r="W101" s="113">
        <v>0</v>
      </c>
      <c r="X101" s="114" t="s">
        <v>358</v>
      </c>
      <c r="Y101" s="108">
        <v>215</v>
      </c>
      <c r="Z101" s="109" t="s">
        <v>448</v>
      </c>
      <c r="AA101" s="177" t="s">
        <v>449</v>
      </c>
      <c r="AB101" s="177" t="s">
        <v>448</v>
      </c>
      <c r="AC101" s="178">
        <f>AB101-AA101</f>
        <v>-55</v>
      </c>
      <c r="AD101" s="179">
        <f>IF(AF101="SI", 0,G101)</f>
        <v>5264.89</v>
      </c>
      <c r="AE101" s="180">
        <f>AD101*AC101</f>
        <v>-289568.95</v>
      </c>
      <c r="AF101" s="181"/>
    </row>
    <row r="102" spans="1:32">
      <c r="A102" s="108">
        <v>2014</v>
      </c>
      <c r="B102" s="108">
        <v>73</v>
      </c>
      <c r="C102" s="109" t="s">
        <v>453</v>
      </c>
      <c r="D102" s="175" t="s">
        <v>454</v>
      </c>
      <c r="E102" s="109" t="s">
        <v>201</v>
      </c>
      <c r="F102" s="111" t="s">
        <v>455</v>
      </c>
      <c r="G102" s="112">
        <v>22.35</v>
      </c>
      <c r="H102" s="176" t="s">
        <v>456</v>
      </c>
      <c r="I102" s="108">
        <v>0</v>
      </c>
      <c r="J102" s="108">
        <v>0</v>
      </c>
      <c r="K102" s="109"/>
      <c r="L102" s="111" t="s">
        <v>457</v>
      </c>
      <c r="M102" s="109" t="s">
        <v>458</v>
      </c>
      <c r="N102" s="109" t="s">
        <v>458</v>
      </c>
      <c r="O102" s="108">
        <v>2</v>
      </c>
      <c r="P102" s="111" t="s">
        <v>73</v>
      </c>
      <c r="Q102" s="108">
        <v>1010603</v>
      </c>
      <c r="R102" s="108">
        <v>580</v>
      </c>
      <c r="S102" s="108">
        <v>1091</v>
      </c>
      <c r="T102" s="108">
        <v>1</v>
      </c>
      <c r="U102" s="113">
        <v>2012</v>
      </c>
      <c r="V102" s="113">
        <v>923</v>
      </c>
      <c r="W102" s="113">
        <v>0</v>
      </c>
      <c r="X102" s="114" t="s">
        <v>70</v>
      </c>
      <c r="Y102" s="108">
        <v>213</v>
      </c>
      <c r="Z102" s="109" t="s">
        <v>453</v>
      </c>
      <c r="AA102" s="177" t="s">
        <v>459</v>
      </c>
      <c r="AB102" s="177" t="s">
        <v>453</v>
      </c>
      <c r="AC102" s="178">
        <f>AB102-AA102</f>
        <v>-60</v>
      </c>
      <c r="AD102" s="179">
        <f>IF(AF102="SI", 0,G102)</f>
        <v>22.35</v>
      </c>
      <c r="AE102" s="180">
        <f>AD102*AC102</f>
        <v>-1341</v>
      </c>
      <c r="AF102" s="181"/>
    </row>
    <row r="103" spans="1:32">
      <c r="A103" s="108">
        <v>2014</v>
      </c>
      <c r="B103" s="108">
        <v>74</v>
      </c>
      <c r="C103" s="109" t="s">
        <v>453</v>
      </c>
      <c r="D103" s="175" t="s">
        <v>460</v>
      </c>
      <c r="E103" s="109" t="s">
        <v>201</v>
      </c>
      <c r="F103" s="111" t="s">
        <v>461</v>
      </c>
      <c r="G103" s="112">
        <v>60.55</v>
      </c>
      <c r="H103" s="176" t="s">
        <v>70</v>
      </c>
      <c r="I103" s="108">
        <v>0</v>
      </c>
      <c r="J103" s="108">
        <v>0</v>
      </c>
      <c r="K103" s="109"/>
      <c r="L103" s="111" t="s">
        <v>457</v>
      </c>
      <c r="M103" s="109" t="s">
        <v>458</v>
      </c>
      <c r="N103" s="109" t="s">
        <v>458</v>
      </c>
      <c r="O103" s="108">
        <v>2</v>
      </c>
      <c r="P103" s="111" t="s">
        <v>73</v>
      </c>
      <c r="Q103" s="108">
        <v>1010603</v>
      </c>
      <c r="R103" s="108">
        <v>580</v>
      </c>
      <c r="S103" s="108">
        <v>1091</v>
      </c>
      <c r="T103" s="108">
        <v>1</v>
      </c>
      <c r="U103" s="113">
        <v>2012</v>
      </c>
      <c r="V103" s="113">
        <v>1236</v>
      </c>
      <c r="W103" s="113">
        <v>0</v>
      </c>
      <c r="X103" s="114" t="s">
        <v>70</v>
      </c>
      <c r="Y103" s="108">
        <v>214</v>
      </c>
      <c r="Z103" s="109" t="s">
        <v>453</v>
      </c>
      <c r="AA103" s="177" t="s">
        <v>459</v>
      </c>
      <c r="AB103" s="177" t="s">
        <v>453</v>
      </c>
      <c r="AC103" s="178">
        <f>AB103-AA103</f>
        <v>-60</v>
      </c>
      <c r="AD103" s="179">
        <f>IF(AF103="SI", 0,G103)</f>
        <v>60.55</v>
      </c>
      <c r="AE103" s="180">
        <f>AD103*AC103</f>
        <v>-3633</v>
      </c>
      <c r="AF103" s="181"/>
    </row>
    <row r="104" spans="1:32">
      <c r="A104" s="108">
        <v>2014</v>
      </c>
      <c r="B104" s="108">
        <v>82</v>
      </c>
      <c r="C104" s="109" t="s">
        <v>103</v>
      </c>
      <c r="D104" s="175" t="s">
        <v>462</v>
      </c>
      <c r="E104" s="109" t="s">
        <v>114</v>
      </c>
      <c r="F104" s="111" t="s">
        <v>463</v>
      </c>
      <c r="G104" s="112">
        <v>491.99</v>
      </c>
      <c r="H104" s="176" t="s">
        <v>416</v>
      </c>
      <c r="I104" s="108">
        <v>0</v>
      </c>
      <c r="J104" s="108">
        <v>0</v>
      </c>
      <c r="K104" s="109"/>
      <c r="L104" s="111" t="s">
        <v>146</v>
      </c>
      <c r="M104" s="109" t="s">
        <v>147</v>
      </c>
      <c r="N104" s="109" t="s">
        <v>70</v>
      </c>
      <c r="O104" s="108">
        <v>2</v>
      </c>
      <c r="P104" s="111" t="s">
        <v>73</v>
      </c>
      <c r="Q104" s="108">
        <v>1080202</v>
      </c>
      <c r="R104" s="108">
        <v>2880</v>
      </c>
      <c r="S104" s="108">
        <v>1937</v>
      </c>
      <c r="T104" s="108">
        <v>2</v>
      </c>
      <c r="U104" s="113">
        <v>2013</v>
      </c>
      <c r="V104" s="113">
        <v>773</v>
      </c>
      <c r="W104" s="113">
        <v>0</v>
      </c>
      <c r="X104" s="114" t="s">
        <v>464</v>
      </c>
      <c r="Y104" s="108">
        <v>223</v>
      </c>
      <c r="Z104" s="109" t="s">
        <v>103</v>
      </c>
      <c r="AA104" s="177" t="s">
        <v>465</v>
      </c>
      <c r="AB104" s="177" t="s">
        <v>103</v>
      </c>
      <c r="AC104" s="178">
        <f>AB104-AA104</f>
        <v>-60</v>
      </c>
      <c r="AD104" s="179">
        <f>IF(AF104="SI", 0,G104)</f>
        <v>491.99</v>
      </c>
      <c r="AE104" s="180">
        <f>AD104*AC104</f>
        <v>-29519.4</v>
      </c>
      <c r="AF104" s="181"/>
    </row>
    <row r="105" spans="1:32">
      <c r="A105" s="108">
        <v>2014</v>
      </c>
      <c r="B105" s="108">
        <v>83</v>
      </c>
      <c r="C105" s="109" t="s">
        <v>103</v>
      </c>
      <c r="D105" s="175" t="s">
        <v>466</v>
      </c>
      <c r="E105" s="109" t="s">
        <v>184</v>
      </c>
      <c r="F105" s="111" t="s">
        <v>467</v>
      </c>
      <c r="G105" s="112">
        <v>491.99</v>
      </c>
      <c r="H105" s="176" t="s">
        <v>416</v>
      </c>
      <c r="I105" s="108">
        <v>0</v>
      </c>
      <c r="J105" s="108">
        <v>0</v>
      </c>
      <c r="K105" s="109"/>
      <c r="L105" s="111" t="s">
        <v>146</v>
      </c>
      <c r="M105" s="109" t="s">
        <v>147</v>
      </c>
      <c r="N105" s="109" t="s">
        <v>70</v>
      </c>
      <c r="O105" s="108">
        <v>2</v>
      </c>
      <c r="P105" s="111" t="s">
        <v>73</v>
      </c>
      <c r="Q105" s="108">
        <v>1080202</v>
      </c>
      <c r="R105" s="108">
        <v>2880</v>
      </c>
      <c r="S105" s="108">
        <v>1937</v>
      </c>
      <c r="T105" s="108">
        <v>2</v>
      </c>
      <c r="U105" s="113">
        <v>2013</v>
      </c>
      <c r="V105" s="113">
        <v>773</v>
      </c>
      <c r="W105" s="113">
        <v>0</v>
      </c>
      <c r="X105" s="114" t="s">
        <v>464</v>
      </c>
      <c r="Y105" s="108">
        <v>223</v>
      </c>
      <c r="Z105" s="109" t="s">
        <v>103</v>
      </c>
      <c r="AA105" s="177" t="s">
        <v>465</v>
      </c>
      <c r="AB105" s="177" t="s">
        <v>103</v>
      </c>
      <c r="AC105" s="178">
        <f>AB105-AA105</f>
        <v>-60</v>
      </c>
      <c r="AD105" s="179">
        <f>IF(AF105="SI", 0,G105)</f>
        <v>491.99</v>
      </c>
      <c r="AE105" s="180">
        <f>AD105*AC105</f>
        <v>-29519.4</v>
      </c>
      <c r="AF105" s="181"/>
    </row>
    <row r="106" spans="1:32">
      <c r="A106" s="108">
        <v>2014</v>
      </c>
      <c r="B106" s="108">
        <v>84</v>
      </c>
      <c r="C106" s="109" t="s">
        <v>103</v>
      </c>
      <c r="D106" s="175" t="s">
        <v>468</v>
      </c>
      <c r="E106" s="109" t="s">
        <v>149</v>
      </c>
      <c r="F106" s="111" t="s">
        <v>469</v>
      </c>
      <c r="G106" s="112">
        <v>491.99</v>
      </c>
      <c r="H106" s="176" t="s">
        <v>416</v>
      </c>
      <c r="I106" s="108">
        <v>0</v>
      </c>
      <c r="J106" s="108">
        <v>0</v>
      </c>
      <c r="K106" s="109"/>
      <c r="L106" s="111" t="s">
        <v>146</v>
      </c>
      <c r="M106" s="109" t="s">
        <v>147</v>
      </c>
      <c r="N106" s="109" t="s">
        <v>70</v>
      </c>
      <c r="O106" s="108">
        <v>2</v>
      </c>
      <c r="P106" s="111" t="s">
        <v>73</v>
      </c>
      <c r="Q106" s="108">
        <v>1080202</v>
      </c>
      <c r="R106" s="108">
        <v>2880</v>
      </c>
      <c r="S106" s="108">
        <v>1937</v>
      </c>
      <c r="T106" s="108">
        <v>2</v>
      </c>
      <c r="U106" s="113">
        <v>2013</v>
      </c>
      <c r="V106" s="113">
        <v>773</v>
      </c>
      <c r="W106" s="113">
        <v>0</v>
      </c>
      <c r="X106" s="114" t="s">
        <v>464</v>
      </c>
      <c r="Y106" s="108">
        <v>223</v>
      </c>
      <c r="Z106" s="109" t="s">
        <v>103</v>
      </c>
      <c r="AA106" s="177" t="s">
        <v>465</v>
      </c>
      <c r="AB106" s="177" t="s">
        <v>103</v>
      </c>
      <c r="AC106" s="178">
        <f>AB106-AA106</f>
        <v>-60</v>
      </c>
      <c r="AD106" s="179">
        <f>IF(AF106="SI", 0,G106)</f>
        <v>491.99</v>
      </c>
      <c r="AE106" s="180">
        <f>AD106*AC106</f>
        <v>-29519.4</v>
      </c>
      <c r="AF106" s="181"/>
    </row>
    <row r="107" spans="1:32">
      <c r="A107" s="108">
        <v>2014</v>
      </c>
      <c r="B107" s="108">
        <v>89</v>
      </c>
      <c r="C107" s="109" t="s">
        <v>103</v>
      </c>
      <c r="D107" s="175" t="s">
        <v>470</v>
      </c>
      <c r="E107" s="109" t="s">
        <v>184</v>
      </c>
      <c r="F107" s="111" t="s">
        <v>471</v>
      </c>
      <c r="G107" s="112">
        <v>104.48</v>
      </c>
      <c r="H107" s="176" t="s">
        <v>472</v>
      </c>
      <c r="I107" s="108">
        <v>0</v>
      </c>
      <c r="J107" s="108">
        <v>0</v>
      </c>
      <c r="K107" s="109"/>
      <c r="L107" s="111" t="s">
        <v>473</v>
      </c>
      <c r="M107" s="109" t="s">
        <v>474</v>
      </c>
      <c r="N107" s="109" t="s">
        <v>70</v>
      </c>
      <c r="O107" s="108">
        <v>2</v>
      </c>
      <c r="P107" s="111" t="s">
        <v>73</v>
      </c>
      <c r="Q107" s="108">
        <v>1090503</v>
      </c>
      <c r="R107" s="108">
        <v>3550</v>
      </c>
      <c r="S107" s="108">
        <v>1736</v>
      </c>
      <c r="T107" s="108">
        <v>5</v>
      </c>
      <c r="U107" s="113">
        <v>2013</v>
      </c>
      <c r="V107" s="113">
        <v>685</v>
      </c>
      <c r="W107" s="113">
        <v>0</v>
      </c>
      <c r="X107" s="114" t="s">
        <v>358</v>
      </c>
      <c r="Y107" s="108">
        <v>296</v>
      </c>
      <c r="Z107" s="109" t="s">
        <v>475</v>
      </c>
      <c r="AA107" s="177" t="s">
        <v>465</v>
      </c>
      <c r="AB107" s="177" t="s">
        <v>475</v>
      </c>
      <c r="AC107" s="178">
        <f>AB107-AA107</f>
        <v>-47</v>
      </c>
      <c r="AD107" s="179">
        <f>IF(AF107="SI", 0,G107)</f>
        <v>104.48</v>
      </c>
      <c r="AE107" s="180">
        <f>AD107*AC107</f>
        <v>-4910.5600000000004</v>
      </c>
      <c r="AF107" s="181"/>
    </row>
    <row r="108" spans="1:32">
      <c r="A108" s="108">
        <v>2014</v>
      </c>
      <c r="B108" s="108">
        <v>90</v>
      </c>
      <c r="C108" s="109" t="s">
        <v>103</v>
      </c>
      <c r="D108" s="175" t="s">
        <v>476</v>
      </c>
      <c r="E108" s="109" t="s">
        <v>184</v>
      </c>
      <c r="F108" s="111" t="s">
        <v>477</v>
      </c>
      <c r="G108" s="112">
        <v>443.2</v>
      </c>
      <c r="H108" s="176" t="s">
        <v>478</v>
      </c>
      <c r="I108" s="108">
        <v>0</v>
      </c>
      <c r="J108" s="108">
        <v>0</v>
      </c>
      <c r="K108" s="109"/>
      <c r="L108" s="111" t="s">
        <v>473</v>
      </c>
      <c r="M108" s="109" t="s">
        <v>474</v>
      </c>
      <c r="N108" s="109" t="s">
        <v>70</v>
      </c>
      <c r="O108" s="108">
        <v>2</v>
      </c>
      <c r="P108" s="111" t="s">
        <v>73</v>
      </c>
      <c r="Q108" s="108">
        <v>1090503</v>
      </c>
      <c r="R108" s="108">
        <v>3550</v>
      </c>
      <c r="S108" s="108">
        <v>1736</v>
      </c>
      <c r="T108" s="108">
        <v>5</v>
      </c>
      <c r="U108" s="113">
        <v>2014</v>
      </c>
      <c r="V108" s="113">
        <v>98</v>
      </c>
      <c r="W108" s="113">
        <v>1</v>
      </c>
      <c r="X108" s="114" t="s">
        <v>358</v>
      </c>
      <c r="Y108" s="108">
        <v>295</v>
      </c>
      <c r="Z108" s="109" t="s">
        <v>475</v>
      </c>
      <c r="AA108" s="177" t="s">
        <v>465</v>
      </c>
      <c r="AB108" s="177" t="s">
        <v>475</v>
      </c>
      <c r="AC108" s="178">
        <f>AB108-AA108</f>
        <v>-47</v>
      </c>
      <c r="AD108" s="179">
        <f>IF(AF108="SI", 0,G108)</f>
        <v>443.2</v>
      </c>
      <c r="AE108" s="180">
        <f>AD108*AC108</f>
        <v>-20830.399999999998</v>
      </c>
      <c r="AF108" s="181"/>
    </row>
    <row r="109" spans="1:32">
      <c r="A109" s="108">
        <v>2014</v>
      </c>
      <c r="B109" s="108">
        <v>93</v>
      </c>
      <c r="C109" s="109" t="s">
        <v>479</v>
      </c>
      <c r="D109" s="175" t="s">
        <v>480</v>
      </c>
      <c r="E109" s="109" t="s">
        <v>481</v>
      </c>
      <c r="F109" s="111" t="s">
        <v>482</v>
      </c>
      <c r="G109" s="112">
        <v>420.55</v>
      </c>
      <c r="H109" s="176" t="s">
        <v>483</v>
      </c>
      <c r="I109" s="108">
        <v>0</v>
      </c>
      <c r="J109" s="108">
        <v>0</v>
      </c>
      <c r="K109" s="109"/>
      <c r="L109" s="111" t="s">
        <v>484</v>
      </c>
      <c r="M109" s="109" t="s">
        <v>485</v>
      </c>
      <c r="N109" s="109" t="s">
        <v>70</v>
      </c>
      <c r="O109" s="108">
        <v>3</v>
      </c>
      <c r="P109" s="111" t="s">
        <v>243</v>
      </c>
      <c r="Q109" s="108">
        <v>1040503</v>
      </c>
      <c r="R109" s="108">
        <v>1900</v>
      </c>
      <c r="S109" s="108">
        <v>1416</v>
      </c>
      <c r="T109" s="108">
        <v>2</v>
      </c>
      <c r="U109" s="113">
        <v>2013</v>
      </c>
      <c r="V109" s="113">
        <v>232</v>
      </c>
      <c r="W109" s="113">
        <v>0</v>
      </c>
      <c r="X109" s="114" t="s">
        <v>486</v>
      </c>
      <c r="Y109" s="108">
        <v>287</v>
      </c>
      <c r="Z109" s="109" t="s">
        <v>475</v>
      </c>
      <c r="AA109" s="177" t="s">
        <v>487</v>
      </c>
      <c r="AB109" s="177" t="s">
        <v>475</v>
      </c>
      <c r="AC109" s="178">
        <f>AB109-AA109</f>
        <v>-51</v>
      </c>
      <c r="AD109" s="179">
        <f>IF(AF109="SI", 0,G109)</f>
        <v>420.55</v>
      </c>
      <c r="AE109" s="180">
        <f>AD109*AC109</f>
        <v>-21448.05</v>
      </c>
      <c r="AF109" s="181"/>
    </row>
    <row r="110" spans="1:32">
      <c r="A110" s="108">
        <v>2014</v>
      </c>
      <c r="B110" s="108">
        <v>94</v>
      </c>
      <c r="C110" s="109" t="s">
        <v>479</v>
      </c>
      <c r="D110" s="175" t="s">
        <v>488</v>
      </c>
      <c r="E110" s="109" t="s">
        <v>481</v>
      </c>
      <c r="F110" s="111" t="s">
        <v>489</v>
      </c>
      <c r="G110" s="112">
        <v>886.55</v>
      </c>
      <c r="H110" s="176" t="s">
        <v>490</v>
      </c>
      <c r="I110" s="108">
        <v>0</v>
      </c>
      <c r="J110" s="108">
        <v>0</v>
      </c>
      <c r="K110" s="109"/>
      <c r="L110" s="111" t="s">
        <v>484</v>
      </c>
      <c r="M110" s="109" t="s">
        <v>485</v>
      </c>
      <c r="N110" s="109" t="s">
        <v>70</v>
      </c>
      <c r="O110" s="108">
        <v>3</v>
      </c>
      <c r="P110" s="111" t="s">
        <v>243</v>
      </c>
      <c r="Q110" s="108">
        <v>1040503</v>
      </c>
      <c r="R110" s="108">
        <v>1900</v>
      </c>
      <c r="S110" s="108">
        <v>1416</v>
      </c>
      <c r="T110" s="108">
        <v>2</v>
      </c>
      <c r="U110" s="113">
        <v>2013</v>
      </c>
      <c r="V110" s="113">
        <v>593</v>
      </c>
      <c r="W110" s="113">
        <v>0</v>
      </c>
      <c r="X110" s="114" t="s">
        <v>486</v>
      </c>
      <c r="Y110" s="108">
        <v>288</v>
      </c>
      <c r="Z110" s="109" t="s">
        <v>475</v>
      </c>
      <c r="AA110" s="177" t="s">
        <v>487</v>
      </c>
      <c r="AB110" s="177" t="s">
        <v>475</v>
      </c>
      <c r="AC110" s="178">
        <f>AB110-AA110</f>
        <v>-51</v>
      </c>
      <c r="AD110" s="179">
        <f>IF(AF110="SI", 0,G110)</f>
        <v>886.55</v>
      </c>
      <c r="AE110" s="180">
        <f>AD110*AC110</f>
        <v>-45214.049999999996</v>
      </c>
      <c r="AF110" s="181"/>
    </row>
    <row r="111" spans="1:32">
      <c r="A111" s="108">
        <v>2014</v>
      </c>
      <c r="B111" s="108">
        <v>95</v>
      </c>
      <c r="C111" s="109" t="s">
        <v>479</v>
      </c>
      <c r="D111" s="175" t="s">
        <v>491</v>
      </c>
      <c r="E111" s="109" t="s">
        <v>481</v>
      </c>
      <c r="F111" s="111" t="s">
        <v>492</v>
      </c>
      <c r="G111" s="112">
        <v>771.98</v>
      </c>
      <c r="H111" s="176" t="s">
        <v>490</v>
      </c>
      <c r="I111" s="108">
        <v>0</v>
      </c>
      <c r="J111" s="108">
        <v>0</v>
      </c>
      <c r="K111" s="109"/>
      <c r="L111" s="111" t="s">
        <v>484</v>
      </c>
      <c r="M111" s="109" t="s">
        <v>485</v>
      </c>
      <c r="N111" s="109" t="s">
        <v>70</v>
      </c>
      <c r="O111" s="108">
        <v>3</v>
      </c>
      <c r="P111" s="111" t="s">
        <v>243</v>
      </c>
      <c r="Q111" s="108">
        <v>1040503</v>
      </c>
      <c r="R111" s="108">
        <v>1900</v>
      </c>
      <c r="S111" s="108">
        <v>1416</v>
      </c>
      <c r="T111" s="108">
        <v>2</v>
      </c>
      <c r="U111" s="113">
        <v>2013</v>
      </c>
      <c r="V111" s="113">
        <v>593</v>
      </c>
      <c r="W111" s="113">
        <v>0</v>
      </c>
      <c r="X111" s="114" t="s">
        <v>486</v>
      </c>
      <c r="Y111" s="108">
        <v>288</v>
      </c>
      <c r="Z111" s="109" t="s">
        <v>475</v>
      </c>
      <c r="AA111" s="177" t="s">
        <v>487</v>
      </c>
      <c r="AB111" s="177" t="s">
        <v>475</v>
      </c>
      <c r="AC111" s="178">
        <f>AB111-AA111</f>
        <v>-51</v>
      </c>
      <c r="AD111" s="179">
        <f>IF(AF111="SI", 0,G111)</f>
        <v>771.98</v>
      </c>
      <c r="AE111" s="180">
        <f>AD111*AC111</f>
        <v>-39370.980000000003</v>
      </c>
      <c r="AF111" s="181"/>
    </row>
    <row r="112" spans="1:32">
      <c r="A112" s="108">
        <v>2014</v>
      </c>
      <c r="B112" s="108">
        <v>96</v>
      </c>
      <c r="C112" s="109" t="s">
        <v>479</v>
      </c>
      <c r="D112" s="175" t="s">
        <v>493</v>
      </c>
      <c r="E112" s="109" t="s">
        <v>201</v>
      </c>
      <c r="F112" s="111" t="s">
        <v>494</v>
      </c>
      <c r="G112" s="112">
        <v>70.180000000000007</v>
      </c>
      <c r="H112" s="176" t="s">
        <v>490</v>
      </c>
      <c r="I112" s="108">
        <v>0</v>
      </c>
      <c r="J112" s="108">
        <v>0</v>
      </c>
      <c r="K112" s="109"/>
      <c r="L112" s="111" t="s">
        <v>484</v>
      </c>
      <c r="M112" s="109" t="s">
        <v>485</v>
      </c>
      <c r="N112" s="109" t="s">
        <v>70</v>
      </c>
      <c r="O112" s="108">
        <v>3</v>
      </c>
      <c r="P112" s="111" t="s">
        <v>243</v>
      </c>
      <c r="Q112" s="108">
        <v>1040503</v>
      </c>
      <c r="R112" s="108">
        <v>1900</v>
      </c>
      <c r="S112" s="108">
        <v>1416</v>
      </c>
      <c r="T112" s="108">
        <v>2</v>
      </c>
      <c r="U112" s="113">
        <v>2013</v>
      </c>
      <c r="V112" s="113">
        <v>593</v>
      </c>
      <c r="W112" s="113">
        <v>0</v>
      </c>
      <c r="X112" s="114" t="s">
        <v>486</v>
      </c>
      <c r="Y112" s="108">
        <v>288</v>
      </c>
      <c r="Z112" s="109" t="s">
        <v>475</v>
      </c>
      <c r="AA112" s="177" t="s">
        <v>487</v>
      </c>
      <c r="AB112" s="177" t="s">
        <v>475</v>
      </c>
      <c r="AC112" s="178">
        <f>AB112-AA112</f>
        <v>-51</v>
      </c>
      <c r="AD112" s="179">
        <f>IF(AF112="SI", 0,G112)</f>
        <v>70.180000000000007</v>
      </c>
      <c r="AE112" s="180">
        <f>AD112*AC112</f>
        <v>-3579.1800000000003</v>
      </c>
      <c r="AF112" s="181"/>
    </row>
    <row r="113" spans="1:32">
      <c r="A113" s="108">
        <v>2014</v>
      </c>
      <c r="B113" s="108">
        <v>97</v>
      </c>
      <c r="C113" s="109" t="s">
        <v>479</v>
      </c>
      <c r="D113" s="175" t="s">
        <v>495</v>
      </c>
      <c r="E113" s="109" t="s">
        <v>144</v>
      </c>
      <c r="F113" s="111" t="s">
        <v>496</v>
      </c>
      <c r="G113" s="112">
        <v>771.29</v>
      </c>
      <c r="H113" s="176" t="s">
        <v>490</v>
      </c>
      <c r="I113" s="108">
        <v>0</v>
      </c>
      <c r="J113" s="108">
        <v>0</v>
      </c>
      <c r="K113" s="109"/>
      <c r="L113" s="111" t="s">
        <v>484</v>
      </c>
      <c r="M113" s="109" t="s">
        <v>485</v>
      </c>
      <c r="N113" s="109" t="s">
        <v>70</v>
      </c>
      <c r="O113" s="108">
        <v>3</v>
      </c>
      <c r="P113" s="111" t="s">
        <v>243</v>
      </c>
      <c r="Q113" s="108">
        <v>1040503</v>
      </c>
      <c r="R113" s="108">
        <v>1900</v>
      </c>
      <c r="S113" s="108">
        <v>1416</v>
      </c>
      <c r="T113" s="108">
        <v>2</v>
      </c>
      <c r="U113" s="113">
        <v>2013</v>
      </c>
      <c r="V113" s="113">
        <v>593</v>
      </c>
      <c r="W113" s="113">
        <v>0</v>
      </c>
      <c r="X113" s="114" t="s">
        <v>486</v>
      </c>
      <c r="Y113" s="108">
        <v>288</v>
      </c>
      <c r="Z113" s="109" t="s">
        <v>475</v>
      </c>
      <c r="AA113" s="177" t="s">
        <v>487</v>
      </c>
      <c r="AB113" s="177" t="s">
        <v>475</v>
      </c>
      <c r="AC113" s="178">
        <f>AB113-AA113</f>
        <v>-51</v>
      </c>
      <c r="AD113" s="179">
        <f>IF(AF113="SI", 0,G113)</f>
        <v>771.29</v>
      </c>
      <c r="AE113" s="180">
        <f>AD113*AC113</f>
        <v>-39335.79</v>
      </c>
      <c r="AF113" s="181"/>
    </row>
    <row r="114" spans="1:32">
      <c r="A114" s="108">
        <v>2014</v>
      </c>
      <c r="B114" s="108">
        <v>98</v>
      </c>
      <c r="C114" s="109" t="s">
        <v>479</v>
      </c>
      <c r="D114" s="175" t="s">
        <v>497</v>
      </c>
      <c r="E114" s="109" t="s">
        <v>144</v>
      </c>
      <c r="F114" s="111" t="s">
        <v>498</v>
      </c>
      <c r="G114" s="112">
        <v>661.6</v>
      </c>
      <c r="H114" s="176" t="s">
        <v>499</v>
      </c>
      <c r="I114" s="108">
        <v>0</v>
      </c>
      <c r="J114" s="108">
        <v>0</v>
      </c>
      <c r="K114" s="109"/>
      <c r="L114" s="111" t="s">
        <v>484</v>
      </c>
      <c r="M114" s="109" t="s">
        <v>485</v>
      </c>
      <c r="N114" s="109" t="s">
        <v>70</v>
      </c>
      <c r="O114" s="108">
        <v>3</v>
      </c>
      <c r="P114" s="111" t="s">
        <v>243</v>
      </c>
      <c r="Q114" s="108">
        <v>1040503</v>
      </c>
      <c r="R114" s="108">
        <v>1900</v>
      </c>
      <c r="S114" s="108">
        <v>1416</v>
      </c>
      <c r="T114" s="108">
        <v>2</v>
      </c>
      <c r="U114" s="113">
        <v>2013</v>
      </c>
      <c r="V114" s="113">
        <v>984</v>
      </c>
      <c r="W114" s="113">
        <v>0</v>
      </c>
      <c r="X114" s="114" t="s">
        <v>486</v>
      </c>
      <c r="Y114" s="108">
        <v>289</v>
      </c>
      <c r="Z114" s="109" t="s">
        <v>475</v>
      </c>
      <c r="AA114" s="177" t="s">
        <v>487</v>
      </c>
      <c r="AB114" s="177" t="s">
        <v>475</v>
      </c>
      <c r="AC114" s="178">
        <f>AB114-AA114</f>
        <v>-51</v>
      </c>
      <c r="AD114" s="179">
        <f>IF(AF114="SI", 0,G114)</f>
        <v>661.6</v>
      </c>
      <c r="AE114" s="180">
        <f>AD114*AC114</f>
        <v>-33741.599999999999</v>
      </c>
      <c r="AF114" s="181"/>
    </row>
    <row r="115" spans="1:32">
      <c r="A115" s="108">
        <v>2014</v>
      </c>
      <c r="B115" s="108">
        <v>99</v>
      </c>
      <c r="C115" s="109" t="s">
        <v>479</v>
      </c>
      <c r="D115" s="175" t="s">
        <v>500</v>
      </c>
      <c r="E115" s="109" t="s">
        <v>501</v>
      </c>
      <c r="F115" s="111" t="s">
        <v>502</v>
      </c>
      <c r="G115" s="112">
        <v>1309.06</v>
      </c>
      <c r="H115" s="176" t="s">
        <v>499</v>
      </c>
      <c r="I115" s="108">
        <v>0</v>
      </c>
      <c r="J115" s="108">
        <v>0</v>
      </c>
      <c r="K115" s="109"/>
      <c r="L115" s="111" t="s">
        <v>484</v>
      </c>
      <c r="M115" s="109" t="s">
        <v>485</v>
      </c>
      <c r="N115" s="109" t="s">
        <v>70</v>
      </c>
      <c r="O115" s="108">
        <v>3</v>
      </c>
      <c r="P115" s="111" t="s">
        <v>243</v>
      </c>
      <c r="Q115" s="108">
        <v>1040503</v>
      </c>
      <c r="R115" s="108">
        <v>1900</v>
      </c>
      <c r="S115" s="108">
        <v>1416</v>
      </c>
      <c r="T115" s="108">
        <v>2</v>
      </c>
      <c r="U115" s="113">
        <v>2013</v>
      </c>
      <c r="V115" s="113">
        <v>984</v>
      </c>
      <c r="W115" s="113">
        <v>0</v>
      </c>
      <c r="X115" s="114" t="s">
        <v>486</v>
      </c>
      <c r="Y115" s="108">
        <v>289</v>
      </c>
      <c r="Z115" s="109" t="s">
        <v>475</v>
      </c>
      <c r="AA115" s="177" t="s">
        <v>487</v>
      </c>
      <c r="AB115" s="177" t="s">
        <v>475</v>
      </c>
      <c r="AC115" s="178">
        <f>AB115-AA115</f>
        <v>-51</v>
      </c>
      <c r="AD115" s="179">
        <f>IF(AF115="SI", 0,G115)</f>
        <v>1309.06</v>
      </c>
      <c r="AE115" s="180">
        <f>AD115*AC115</f>
        <v>-66762.06</v>
      </c>
      <c r="AF115" s="181"/>
    </row>
    <row r="116" spans="1:32">
      <c r="A116" s="108">
        <v>2014</v>
      </c>
      <c r="B116" s="108">
        <v>100</v>
      </c>
      <c r="C116" s="109" t="s">
        <v>479</v>
      </c>
      <c r="D116" s="175" t="s">
        <v>503</v>
      </c>
      <c r="E116" s="109" t="s">
        <v>184</v>
      </c>
      <c r="F116" s="111" t="s">
        <v>504</v>
      </c>
      <c r="G116" s="112">
        <v>529.34</v>
      </c>
      <c r="H116" s="176" t="s">
        <v>499</v>
      </c>
      <c r="I116" s="108">
        <v>0</v>
      </c>
      <c r="J116" s="108">
        <v>0</v>
      </c>
      <c r="K116" s="109"/>
      <c r="L116" s="111" t="s">
        <v>484</v>
      </c>
      <c r="M116" s="109" t="s">
        <v>485</v>
      </c>
      <c r="N116" s="109" t="s">
        <v>70</v>
      </c>
      <c r="O116" s="108">
        <v>3</v>
      </c>
      <c r="P116" s="111" t="s">
        <v>243</v>
      </c>
      <c r="Q116" s="108">
        <v>1040503</v>
      </c>
      <c r="R116" s="108">
        <v>1900</v>
      </c>
      <c r="S116" s="108">
        <v>1416</v>
      </c>
      <c r="T116" s="108">
        <v>2</v>
      </c>
      <c r="U116" s="113">
        <v>2013</v>
      </c>
      <c r="V116" s="113">
        <v>984</v>
      </c>
      <c r="W116" s="113">
        <v>0</v>
      </c>
      <c r="X116" s="114" t="s">
        <v>486</v>
      </c>
      <c r="Y116" s="108">
        <v>289</v>
      </c>
      <c r="Z116" s="109" t="s">
        <v>475</v>
      </c>
      <c r="AA116" s="177" t="s">
        <v>487</v>
      </c>
      <c r="AB116" s="177" t="s">
        <v>475</v>
      </c>
      <c r="AC116" s="178">
        <f>AB116-AA116</f>
        <v>-51</v>
      </c>
      <c r="AD116" s="179">
        <f>IF(AF116="SI", 0,G116)</f>
        <v>529.34</v>
      </c>
      <c r="AE116" s="180">
        <f>AD116*AC116</f>
        <v>-26996.34</v>
      </c>
      <c r="AF116" s="181"/>
    </row>
    <row r="117" spans="1:32">
      <c r="A117" s="108">
        <v>2014</v>
      </c>
      <c r="B117" s="108">
        <v>101</v>
      </c>
      <c r="C117" s="109" t="s">
        <v>479</v>
      </c>
      <c r="D117" s="175" t="s">
        <v>505</v>
      </c>
      <c r="E117" s="109" t="s">
        <v>481</v>
      </c>
      <c r="F117" s="111" t="s">
        <v>506</v>
      </c>
      <c r="G117" s="112">
        <v>122.82</v>
      </c>
      <c r="H117" s="176" t="s">
        <v>483</v>
      </c>
      <c r="I117" s="108">
        <v>0</v>
      </c>
      <c r="J117" s="108">
        <v>0</v>
      </c>
      <c r="K117" s="109"/>
      <c r="L117" s="111" t="s">
        <v>484</v>
      </c>
      <c r="M117" s="109" t="s">
        <v>485</v>
      </c>
      <c r="N117" s="109" t="s">
        <v>70</v>
      </c>
      <c r="O117" s="108">
        <v>3</v>
      </c>
      <c r="P117" s="111" t="s">
        <v>243</v>
      </c>
      <c r="Q117" s="108">
        <v>1040503</v>
      </c>
      <c r="R117" s="108">
        <v>1900</v>
      </c>
      <c r="S117" s="108">
        <v>1418</v>
      </c>
      <c r="T117" s="108">
        <v>2</v>
      </c>
      <c r="U117" s="113">
        <v>2013</v>
      </c>
      <c r="V117" s="113">
        <v>233</v>
      </c>
      <c r="W117" s="113">
        <v>0</v>
      </c>
      <c r="X117" s="114" t="s">
        <v>486</v>
      </c>
      <c r="Y117" s="108">
        <v>292</v>
      </c>
      <c r="Z117" s="109" t="s">
        <v>475</v>
      </c>
      <c r="AA117" s="177" t="s">
        <v>487</v>
      </c>
      <c r="AB117" s="177" t="s">
        <v>475</v>
      </c>
      <c r="AC117" s="178">
        <f>AB117-AA117</f>
        <v>-51</v>
      </c>
      <c r="AD117" s="179">
        <f>IF(AF117="SI", 0,G117)</f>
        <v>122.82</v>
      </c>
      <c r="AE117" s="180">
        <f>AD117*AC117</f>
        <v>-6263.82</v>
      </c>
      <c r="AF117" s="181"/>
    </row>
    <row r="118" spans="1:32">
      <c r="A118" s="108">
        <v>2014</v>
      </c>
      <c r="B118" s="108">
        <v>102</v>
      </c>
      <c r="C118" s="109" t="s">
        <v>479</v>
      </c>
      <c r="D118" s="175" t="s">
        <v>507</v>
      </c>
      <c r="E118" s="109" t="s">
        <v>481</v>
      </c>
      <c r="F118" s="111" t="s">
        <v>508</v>
      </c>
      <c r="G118" s="112">
        <v>105.27</v>
      </c>
      <c r="H118" s="176" t="s">
        <v>483</v>
      </c>
      <c r="I118" s="108">
        <v>0</v>
      </c>
      <c r="J118" s="108">
        <v>0</v>
      </c>
      <c r="K118" s="109"/>
      <c r="L118" s="111" t="s">
        <v>484</v>
      </c>
      <c r="M118" s="109" t="s">
        <v>485</v>
      </c>
      <c r="N118" s="109" t="s">
        <v>70</v>
      </c>
      <c r="O118" s="108">
        <v>3</v>
      </c>
      <c r="P118" s="111" t="s">
        <v>243</v>
      </c>
      <c r="Q118" s="108">
        <v>1040503</v>
      </c>
      <c r="R118" s="108">
        <v>1900</v>
      </c>
      <c r="S118" s="108">
        <v>1418</v>
      </c>
      <c r="T118" s="108">
        <v>2</v>
      </c>
      <c r="U118" s="113">
        <v>2013</v>
      </c>
      <c r="V118" s="113">
        <v>233</v>
      </c>
      <c r="W118" s="113">
        <v>0</v>
      </c>
      <c r="X118" s="114" t="s">
        <v>486</v>
      </c>
      <c r="Y118" s="108">
        <v>292</v>
      </c>
      <c r="Z118" s="109" t="s">
        <v>475</v>
      </c>
      <c r="AA118" s="177" t="s">
        <v>487</v>
      </c>
      <c r="AB118" s="177" t="s">
        <v>475</v>
      </c>
      <c r="AC118" s="178">
        <f>AB118-AA118</f>
        <v>-51</v>
      </c>
      <c r="AD118" s="179">
        <f>IF(AF118="SI", 0,G118)</f>
        <v>105.27</v>
      </c>
      <c r="AE118" s="180">
        <f>AD118*AC118</f>
        <v>-5368.7699999999995</v>
      </c>
      <c r="AF118" s="181"/>
    </row>
    <row r="119" spans="1:32">
      <c r="A119" s="108">
        <v>2014</v>
      </c>
      <c r="B119" s="108">
        <v>103</v>
      </c>
      <c r="C119" s="109" t="s">
        <v>479</v>
      </c>
      <c r="D119" s="175" t="s">
        <v>509</v>
      </c>
      <c r="E119" s="109" t="s">
        <v>201</v>
      </c>
      <c r="F119" s="111" t="s">
        <v>510</v>
      </c>
      <c r="G119" s="112">
        <v>87.72</v>
      </c>
      <c r="H119" s="176" t="s">
        <v>483</v>
      </c>
      <c r="I119" s="108">
        <v>0</v>
      </c>
      <c r="J119" s="108">
        <v>0</v>
      </c>
      <c r="K119" s="109"/>
      <c r="L119" s="111" t="s">
        <v>484</v>
      </c>
      <c r="M119" s="109" t="s">
        <v>485</v>
      </c>
      <c r="N119" s="109" t="s">
        <v>70</v>
      </c>
      <c r="O119" s="108">
        <v>3</v>
      </c>
      <c r="P119" s="111" t="s">
        <v>243</v>
      </c>
      <c r="Q119" s="108">
        <v>1040503</v>
      </c>
      <c r="R119" s="108">
        <v>1900</v>
      </c>
      <c r="S119" s="108">
        <v>1418</v>
      </c>
      <c r="T119" s="108">
        <v>2</v>
      </c>
      <c r="U119" s="113">
        <v>2013</v>
      </c>
      <c r="V119" s="113">
        <v>233</v>
      </c>
      <c r="W119" s="113">
        <v>0</v>
      </c>
      <c r="X119" s="114" t="s">
        <v>486</v>
      </c>
      <c r="Y119" s="108">
        <v>292</v>
      </c>
      <c r="Z119" s="109" t="s">
        <v>475</v>
      </c>
      <c r="AA119" s="177" t="s">
        <v>487</v>
      </c>
      <c r="AB119" s="177" t="s">
        <v>475</v>
      </c>
      <c r="AC119" s="178">
        <f>AB119-AA119</f>
        <v>-51</v>
      </c>
      <c r="AD119" s="179">
        <f>IF(AF119="SI", 0,G119)</f>
        <v>87.72</v>
      </c>
      <c r="AE119" s="180">
        <f>AD119*AC119</f>
        <v>-4473.72</v>
      </c>
      <c r="AF119" s="181"/>
    </row>
    <row r="120" spans="1:32">
      <c r="A120" s="108">
        <v>2014</v>
      </c>
      <c r="B120" s="108">
        <v>104</v>
      </c>
      <c r="C120" s="109" t="s">
        <v>479</v>
      </c>
      <c r="D120" s="175" t="s">
        <v>511</v>
      </c>
      <c r="E120" s="109" t="s">
        <v>144</v>
      </c>
      <c r="F120" s="111" t="s">
        <v>512</v>
      </c>
      <c r="G120" s="112">
        <v>123.83</v>
      </c>
      <c r="H120" s="176" t="s">
        <v>483</v>
      </c>
      <c r="I120" s="108">
        <v>0</v>
      </c>
      <c r="J120" s="108">
        <v>0</v>
      </c>
      <c r="K120" s="109"/>
      <c r="L120" s="111" t="s">
        <v>484</v>
      </c>
      <c r="M120" s="109" t="s">
        <v>485</v>
      </c>
      <c r="N120" s="109" t="s">
        <v>70</v>
      </c>
      <c r="O120" s="108">
        <v>3</v>
      </c>
      <c r="P120" s="111" t="s">
        <v>243</v>
      </c>
      <c r="Q120" s="108">
        <v>1040503</v>
      </c>
      <c r="R120" s="108">
        <v>1900</v>
      </c>
      <c r="S120" s="108">
        <v>1418</v>
      </c>
      <c r="T120" s="108">
        <v>2</v>
      </c>
      <c r="U120" s="113">
        <v>2013</v>
      </c>
      <c r="V120" s="113">
        <v>233</v>
      </c>
      <c r="W120" s="113">
        <v>0</v>
      </c>
      <c r="X120" s="114" t="s">
        <v>486</v>
      </c>
      <c r="Y120" s="108">
        <v>292</v>
      </c>
      <c r="Z120" s="109" t="s">
        <v>475</v>
      </c>
      <c r="AA120" s="177" t="s">
        <v>487</v>
      </c>
      <c r="AB120" s="177" t="s">
        <v>475</v>
      </c>
      <c r="AC120" s="178">
        <f>AB120-AA120</f>
        <v>-51</v>
      </c>
      <c r="AD120" s="179">
        <f>IF(AF120="SI", 0,G120)</f>
        <v>123.83</v>
      </c>
      <c r="AE120" s="180">
        <f>AD120*AC120</f>
        <v>-6315.33</v>
      </c>
      <c r="AF120" s="181"/>
    </row>
    <row r="121" spans="1:32">
      <c r="A121" s="108">
        <v>2014</v>
      </c>
      <c r="B121" s="108">
        <v>105</v>
      </c>
      <c r="C121" s="109" t="s">
        <v>479</v>
      </c>
      <c r="D121" s="175" t="s">
        <v>513</v>
      </c>
      <c r="E121" s="109" t="s">
        <v>501</v>
      </c>
      <c r="F121" s="111" t="s">
        <v>514</v>
      </c>
      <c r="G121" s="112">
        <v>77.84</v>
      </c>
      <c r="H121" s="176" t="s">
        <v>483</v>
      </c>
      <c r="I121" s="108">
        <v>0</v>
      </c>
      <c r="J121" s="108">
        <v>0</v>
      </c>
      <c r="K121" s="109"/>
      <c r="L121" s="111" t="s">
        <v>484</v>
      </c>
      <c r="M121" s="109" t="s">
        <v>485</v>
      </c>
      <c r="N121" s="109" t="s">
        <v>70</v>
      </c>
      <c r="O121" s="108">
        <v>3</v>
      </c>
      <c r="P121" s="111" t="s">
        <v>243</v>
      </c>
      <c r="Q121" s="108">
        <v>1040503</v>
      </c>
      <c r="R121" s="108">
        <v>1900</v>
      </c>
      <c r="S121" s="108">
        <v>1418</v>
      </c>
      <c r="T121" s="108">
        <v>2</v>
      </c>
      <c r="U121" s="113">
        <v>2013</v>
      </c>
      <c r="V121" s="113">
        <v>233</v>
      </c>
      <c r="W121" s="113">
        <v>0</v>
      </c>
      <c r="X121" s="114" t="s">
        <v>486</v>
      </c>
      <c r="Y121" s="108">
        <v>292</v>
      </c>
      <c r="Z121" s="109" t="s">
        <v>475</v>
      </c>
      <c r="AA121" s="177" t="s">
        <v>487</v>
      </c>
      <c r="AB121" s="177" t="s">
        <v>475</v>
      </c>
      <c r="AC121" s="178">
        <f>AB121-AA121</f>
        <v>-51</v>
      </c>
      <c r="AD121" s="179">
        <f>IF(AF121="SI", 0,G121)</f>
        <v>77.84</v>
      </c>
      <c r="AE121" s="180">
        <f>AD121*AC121</f>
        <v>-3969.84</v>
      </c>
      <c r="AF121" s="181"/>
    </row>
    <row r="122" spans="1:32">
      <c r="A122" s="108">
        <v>2014</v>
      </c>
      <c r="B122" s="108">
        <v>106</v>
      </c>
      <c r="C122" s="109" t="s">
        <v>479</v>
      </c>
      <c r="D122" s="175" t="s">
        <v>515</v>
      </c>
      <c r="E122" s="109" t="s">
        <v>501</v>
      </c>
      <c r="F122" s="111" t="s">
        <v>516</v>
      </c>
      <c r="G122" s="112">
        <v>63.68</v>
      </c>
      <c r="H122" s="176" t="s">
        <v>490</v>
      </c>
      <c r="I122" s="108">
        <v>0</v>
      </c>
      <c r="J122" s="108">
        <v>0</v>
      </c>
      <c r="K122" s="109"/>
      <c r="L122" s="111" t="s">
        <v>484</v>
      </c>
      <c r="M122" s="109" t="s">
        <v>485</v>
      </c>
      <c r="N122" s="109" t="s">
        <v>70</v>
      </c>
      <c r="O122" s="108">
        <v>3</v>
      </c>
      <c r="P122" s="111" t="s">
        <v>243</v>
      </c>
      <c r="Q122" s="108">
        <v>1040503</v>
      </c>
      <c r="R122" s="108">
        <v>1900</v>
      </c>
      <c r="S122" s="108">
        <v>1418</v>
      </c>
      <c r="T122" s="108">
        <v>2</v>
      </c>
      <c r="U122" s="113">
        <v>2013</v>
      </c>
      <c r="V122" s="113">
        <v>595</v>
      </c>
      <c r="W122" s="113">
        <v>0</v>
      </c>
      <c r="X122" s="114" t="s">
        <v>486</v>
      </c>
      <c r="Y122" s="108">
        <v>293</v>
      </c>
      <c r="Z122" s="109" t="s">
        <v>475</v>
      </c>
      <c r="AA122" s="177" t="s">
        <v>487</v>
      </c>
      <c r="AB122" s="177" t="s">
        <v>475</v>
      </c>
      <c r="AC122" s="178">
        <f>AB122-AA122</f>
        <v>-51</v>
      </c>
      <c r="AD122" s="179">
        <f>IF(AF122="SI", 0,G122)</f>
        <v>63.68</v>
      </c>
      <c r="AE122" s="180">
        <f>AD122*AC122</f>
        <v>-3247.68</v>
      </c>
      <c r="AF122" s="181"/>
    </row>
    <row r="123" spans="1:32">
      <c r="A123" s="108">
        <v>2014</v>
      </c>
      <c r="B123" s="108">
        <v>107</v>
      </c>
      <c r="C123" s="109" t="s">
        <v>479</v>
      </c>
      <c r="D123" s="175" t="s">
        <v>517</v>
      </c>
      <c r="E123" s="109" t="s">
        <v>184</v>
      </c>
      <c r="F123" s="111" t="s">
        <v>518</v>
      </c>
      <c r="G123" s="112">
        <v>788.56</v>
      </c>
      <c r="H123" s="176" t="s">
        <v>490</v>
      </c>
      <c r="I123" s="108">
        <v>0</v>
      </c>
      <c r="J123" s="108">
        <v>0</v>
      </c>
      <c r="K123" s="109"/>
      <c r="L123" s="111" t="s">
        <v>484</v>
      </c>
      <c r="M123" s="109" t="s">
        <v>485</v>
      </c>
      <c r="N123" s="109" t="s">
        <v>70</v>
      </c>
      <c r="O123" s="108">
        <v>3</v>
      </c>
      <c r="P123" s="111" t="s">
        <v>243</v>
      </c>
      <c r="Q123" s="108">
        <v>1040503</v>
      </c>
      <c r="R123" s="108">
        <v>1900</v>
      </c>
      <c r="S123" s="108">
        <v>1418</v>
      </c>
      <c r="T123" s="108">
        <v>2</v>
      </c>
      <c r="U123" s="113">
        <v>2013</v>
      </c>
      <c r="V123" s="113">
        <v>595</v>
      </c>
      <c r="W123" s="113">
        <v>0</v>
      </c>
      <c r="X123" s="114" t="s">
        <v>486</v>
      </c>
      <c r="Y123" s="108">
        <v>293</v>
      </c>
      <c r="Z123" s="109" t="s">
        <v>475</v>
      </c>
      <c r="AA123" s="177" t="s">
        <v>487</v>
      </c>
      <c r="AB123" s="177" t="s">
        <v>475</v>
      </c>
      <c r="AC123" s="178">
        <f>AB123-AA123</f>
        <v>-51</v>
      </c>
      <c r="AD123" s="179">
        <f>IF(AF123="SI", 0,G123)</f>
        <v>788.56</v>
      </c>
      <c r="AE123" s="180">
        <f>AD123*AC123</f>
        <v>-40216.559999999998</v>
      </c>
      <c r="AF123" s="181"/>
    </row>
    <row r="124" spans="1:32">
      <c r="A124" s="108">
        <v>2014</v>
      </c>
      <c r="B124" s="108">
        <v>108</v>
      </c>
      <c r="C124" s="109" t="s">
        <v>475</v>
      </c>
      <c r="D124" s="175" t="s">
        <v>519</v>
      </c>
      <c r="E124" s="109" t="s">
        <v>481</v>
      </c>
      <c r="F124" s="111" t="s">
        <v>520</v>
      </c>
      <c r="G124" s="112">
        <v>631.62</v>
      </c>
      <c r="H124" s="176" t="s">
        <v>490</v>
      </c>
      <c r="I124" s="108">
        <v>0</v>
      </c>
      <c r="J124" s="108">
        <v>0</v>
      </c>
      <c r="K124" s="109"/>
      <c r="L124" s="111" t="s">
        <v>484</v>
      </c>
      <c r="M124" s="109" t="s">
        <v>485</v>
      </c>
      <c r="N124" s="109" t="s">
        <v>70</v>
      </c>
      <c r="O124" s="108">
        <v>3</v>
      </c>
      <c r="P124" s="111" t="s">
        <v>243</v>
      </c>
      <c r="Q124" s="108">
        <v>1010203</v>
      </c>
      <c r="R124" s="108">
        <v>140</v>
      </c>
      <c r="S124" s="108">
        <v>1045</v>
      </c>
      <c r="T124" s="108">
        <v>3</v>
      </c>
      <c r="U124" s="113">
        <v>2013</v>
      </c>
      <c r="V124" s="113">
        <v>594</v>
      </c>
      <c r="W124" s="113">
        <v>0</v>
      </c>
      <c r="X124" s="114" t="s">
        <v>486</v>
      </c>
      <c r="Y124" s="108">
        <v>290</v>
      </c>
      <c r="Z124" s="109" t="s">
        <v>475</v>
      </c>
      <c r="AA124" s="177" t="s">
        <v>521</v>
      </c>
      <c r="AB124" s="177" t="s">
        <v>475</v>
      </c>
      <c r="AC124" s="178">
        <f>AB124-AA124</f>
        <v>-60</v>
      </c>
      <c r="AD124" s="179">
        <f>IF(AF124="SI", 0,G124)</f>
        <v>631.62</v>
      </c>
      <c r="AE124" s="180">
        <f>AD124*AC124</f>
        <v>-37897.199999999997</v>
      </c>
      <c r="AF124" s="181"/>
    </row>
    <row r="125" spans="1:32">
      <c r="A125" s="108">
        <v>2014</v>
      </c>
      <c r="B125" s="108">
        <v>109</v>
      </c>
      <c r="C125" s="109" t="s">
        <v>475</v>
      </c>
      <c r="D125" s="175" t="s">
        <v>522</v>
      </c>
      <c r="E125" s="109" t="s">
        <v>481</v>
      </c>
      <c r="F125" s="111" t="s">
        <v>520</v>
      </c>
      <c r="G125" s="112">
        <v>508.8</v>
      </c>
      <c r="H125" s="176" t="s">
        <v>490</v>
      </c>
      <c r="I125" s="108">
        <v>0</v>
      </c>
      <c r="J125" s="108">
        <v>0</v>
      </c>
      <c r="K125" s="109"/>
      <c r="L125" s="111" t="s">
        <v>484</v>
      </c>
      <c r="M125" s="109" t="s">
        <v>485</v>
      </c>
      <c r="N125" s="109" t="s">
        <v>70</v>
      </c>
      <c r="O125" s="108">
        <v>3</v>
      </c>
      <c r="P125" s="111" t="s">
        <v>243</v>
      </c>
      <c r="Q125" s="108">
        <v>1010203</v>
      </c>
      <c r="R125" s="108">
        <v>140</v>
      </c>
      <c r="S125" s="108">
        <v>1045</v>
      </c>
      <c r="T125" s="108">
        <v>3</v>
      </c>
      <c r="U125" s="113">
        <v>2013</v>
      </c>
      <c r="V125" s="113">
        <v>594</v>
      </c>
      <c r="W125" s="113">
        <v>0</v>
      </c>
      <c r="X125" s="114" t="s">
        <v>486</v>
      </c>
      <c r="Y125" s="108">
        <v>290</v>
      </c>
      <c r="Z125" s="109" t="s">
        <v>475</v>
      </c>
      <c r="AA125" s="177" t="s">
        <v>521</v>
      </c>
      <c r="AB125" s="177" t="s">
        <v>475</v>
      </c>
      <c r="AC125" s="178">
        <f>AB125-AA125</f>
        <v>-60</v>
      </c>
      <c r="AD125" s="179">
        <f>IF(AF125="SI", 0,G125)</f>
        <v>508.8</v>
      </c>
      <c r="AE125" s="180">
        <f>AD125*AC125</f>
        <v>-30528</v>
      </c>
      <c r="AF125" s="181"/>
    </row>
    <row r="126" spans="1:32">
      <c r="A126" s="108">
        <v>2014</v>
      </c>
      <c r="B126" s="108">
        <v>110</v>
      </c>
      <c r="C126" s="109" t="s">
        <v>475</v>
      </c>
      <c r="D126" s="175" t="s">
        <v>523</v>
      </c>
      <c r="E126" s="109" t="s">
        <v>201</v>
      </c>
      <c r="F126" s="111" t="s">
        <v>520</v>
      </c>
      <c r="G126" s="112">
        <v>289.33</v>
      </c>
      <c r="H126" s="176" t="s">
        <v>490</v>
      </c>
      <c r="I126" s="108">
        <v>0</v>
      </c>
      <c r="J126" s="108">
        <v>0</v>
      </c>
      <c r="K126" s="109"/>
      <c r="L126" s="111" t="s">
        <v>484</v>
      </c>
      <c r="M126" s="109" t="s">
        <v>485</v>
      </c>
      <c r="N126" s="109" t="s">
        <v>70</v>
      </c>
      <c r="O126" s="108">
        <v>3</v>
      </c>
      <c r="P126" s="111" t="s">
        <v>243</v>
      </c>
      <c r="Q126" s="108">
        <v>1010203</v>
      </c>
      <c r="R126" s="108">
        <v>140</v>
      </c>
      <c r="S126" s="108">
        <v>1045</v>
      </c>
      <c r="T126" s="108">
        <v>3</v>
      </c>
      <c r="U126" s="113">
        <v>2013</v>
      </c>
      <c r="V126" s="113">
        <v>594</v>
      </c>
      <c r="W126" s="113">
        <v>0</v>
      </c>
      <c r="X126" s="114" t="s">
        <v>486</v>
      </c>
      <c r="Y126" s="108">
        <v>290</v>
      </c>
      <c r="Z126" s="109" t="s">
        <v>475</v>
      </c>
      <c r="AA126" s="177" t="s">
        <v>521</v>
      </c>
      <c r="AB126" s="177" t="s">
        <v>475</v>
      </c>
      <c r="AC126" s="178">
        <f>AB126-AA126</f>
        <v>-60</v>
      </c>
      <c r="AD126" s="179">
        <f>IF(AF126="SI", 0,G126)</f>
        <v>289.33</v>
      </c>
      <c r="AE126" s="180">
        <f>AD126*AC126</f>
        <v>-17359.8</v>
      </c>
      <c r="AF126" s="181"/>
    </row>
    <row r="127" spans="1:32">
      <c r="A127" s="108">
        <v>2014</v>
      </c>
      <c r="B127" s="108">
        <v>111</v>
      </c>
      <c r="C127" s="109" t="s">
        <v>475</v>
      </c>
      <c r="D127" s="175" t="s">
        <v>524</v>
      </c>
      <c r="E127" s="109" t="s">
        <v>201</v>
      </c>
      <c r="F127" s="111" t="s">
        <v>525</v>
      </c>
      <c r="G127" s="112">
        <v>201.93</v>
      </c>
      <c r="H127" s="176" t="s">
        <v>526</v>
      </c>
      <c r="I127" s="108">
        <v>0</v>
      </c>
      <c r="J127" s="108">
        <v>0</v>
      </c>
      <c r="K127" s="109"/>
      <c r="L127" s="111" t="s">
        <v>484</v>
      </c>
      <c r="M127" s="109" t="s">
        <v>485</v>
      </c>
      <c r="N127" s="109" t="s">
        <v>70</v>
      </c>
      <c r="O127" s="108">
        <v>3</v>
      </c>
      <c r="P127" s="111" t="s">
        <v>243</v>
      </c>
      <c r="Q127" s="108">
        <v>1010203</v>
      </c>
      <c r="R127" s="108">
        <v>140</v>
      </c>
      <c r="S127" s="108">
        <v>1045</v>
      </c>
      <c r="T127" s="108">
        <v>3</v>
      </c>
      <c r="U127" s="113">
        <v>2013</v>
      </c>
      <c r="V127" s="113">
        <v>985</v>
      </c>
      <c r="W127" s="113">
        <v>0</v>
      </c>
      <c r="X127" s="114" t="s">
        <v>486</v>
      </c>
      <c r="Y127" s="108">
        <v>291</v>
      </c>
      <c r="Z127" s="109" t="s">
        <v>475</v>
      </c>
      <c r="AA127" s="177" t="s">
        <v>521</v>
      </c>
      <c r="AB127" s="177" t="s">
        <v>475</v>
      </c>
      <c r="AC127" s="178">
        <f>AB127-AA127</f>
        <v>-60</v>
      </c>
      <c r="AD127" s="179">
        <f>IF(AF127="SI", 0,G127)</f>
        <v>201.93</v>
      </c>
      <c r="AE127" s="180">
        <f>AD127*AC127</f>
        <v>-12115.800000000001</v>
      </c>
      <c r="AF127" s="181"/>
    </row>
    <row r="128" spans="1:32">
      <c r="A128" s="108">
        <v>2014</v>
      </c>
      <c r="B128" s="108">
        <v>112</v>
      </c>
      <c r="C128" s="109" t="s">
        <v>475</v>
      </c>
      <c r="D128" s="175" t="s">
        <v>527</v>
      </c>
      <c r="E128" s="109" t="s">
        <v>144</v>
      </c>
      <c r="F128" s="111" t="s">
        <v>525</v>
      </c>
      <c r="G128" s="112">
        <v>459.94</v>
      </c>
      <c r="H128" s="176" t="s">
        <v>526</v>
      </c>
      <c r="I128" s="108">
        <v>0</v>
      </c>
      <c r="J128" s="108">
        <v>0</v>
      </c>
      <c r="K128" s="109"/>
      <c r="L128" s="111" t="s">
        <v>484</v>
      </c>
      <c r="M128" s="109" t="s">
        <v>485</v>
      </c>
      <c r="N128" s="109" t="s">
        <v>70</v>
      </c>
      <c r="O128" s="108">
        <v>3</v>
      </c>
      <c r="P128" s="111" t="s">
        <v>243</v>
      </c>
      <c r="Q128" s="108">
        <v>1010203</v>
      </c>
      <c r="R128" s="108">
        <v>140</v>
      </c>
      <c r="S128" s="108">
        <v>1045</v>
      </c>
      <c r="T128" s="108">
        <v>3</v>
      </c>
      <c r="U128" s="113">
        <v>2013</v>
      </c>
      <c r="V128" s="113">
        <v>985</v>
      </c>
      <c r="W128" s="113">
        <v>0</v>
      </c>
      <c r="X128" s="114" t="s">
        <v>486</v>
      </c>
      <c r="Y128" s="108">
        <v>291</v>
      </c>
      <c r="Z128" s="109" t="s">
        <v>475</v>
      </c>
      <c r="AA128" s="177" t="s">
        <v>521</v>
      </c>
      <c r="AB128" s="177" t="s">
        <v>475</v>
      </c>
      <c r="AC128" s="178">
        <f>AB128-AA128</f>
        <v>-60</v>
      </c>
      <c r="AD128" s="179">
        <f>IF(AF128="SI", 0,G128)</f>
        <v>459.94</v>
      </c>
      <c r="AE128" s="180">
        <f>AD128*AC128</f>
        <v>-27596.400000000001</v>
      </c>
      <c r="AF128" s="181"/>
    </row>
    <row r="129" spans="1:32">
      <c r="A129" s="108">
        <v>2014</v>
      </c>
      <c r="B129" s="108">
        <v>113</v>
      </c>
      <c r="C129" s="109" t="s">
        <v>475</v>
      </c>
      <c r="D129" s="175" t="s">
        <v>528</v>
      </c>
      <c r="E129" s="109" t="s">
        <v>501</v>
      </c>
      <c r="F129" s="111" t="s">
        <v>525</v>
      </c>
      <c r="G129" s="112">
        <v>477.63</v>
      </c>
      <c r="H129" s="176" t="s">
        <v>526</v>
      </c>
      <c r="I129" s="108">
        <v>0</v>
      </c>
      <c r="J129" s="108">
        <v>0</v>
      </c>
      <c r="K129" s="109"/>
      <c r="L129" s="111" t="s">
        <v>484</v>
      </c>
      <c r="M129" s="109" t="s">
        <v>485</v>
      </c>
      <c r="N129" s="109" t="s">
        <v>70</v>
      </c>
      <c r="O129" s="108">
        <v>3</v>
      </c>
      <c r="P129" s="111" t="s">
        <v>243</v>
      </c>
      <c r="Q129" s="108">
        <v>1010203</v>
      </c>
      <c r="R129" s="108">
        <v>140</v>
      </c>
      <c r="S129" s="108">
        <v>1045</v>
      </c>
      <c r="T129" s="108">
        <v>3</v>
      </c>
      <c r="U129" s="113">
        <v>2013</v>
      </c>
      <c r="V129" s="113">
        <v>985</v>
      </c>
      <c r="W129" s="113">
        <v>0</v>
      </c>
      <c r="X129" s="114" t="s">
        <v>486</v>
      </c>
      <c r="Y129" s="108">
        <v>291</v>
      </c>
      <c r="Z129" s="109" t="s">
        <v>475</v>
      </c>
      <c r="AA129" s="177" t="s">
        <v>521</v>
      </c>
      <c r="AB129" s="177" t="s">
        <v>475</v>
      </c>
      <c r="AC129" s="178">
        <f>AB129-AA129</f>
        <v>-60</v>
      </c>
      <c r="AD129" s="179">
        <f>IF(AF129="SI", 0,G129)</f>
        <v>477.63</v>
      </c>
      <c r="AE129" s="180">
        <f>AD129*AC129</f>
        <v>-28657.8</v>
      </c>
      <c r="AF129" s="181"/>
    </row>
    <row r="130" spans="1:32">
      <c r="A130" s="108">
        <v>2014</v>
      </c>
      <c r="B130" s="108">
        <v>114</v>
      </c>
      <c r="C130" s="109" t="s">
        <v>475</v>
      </c>
      <c r="D130" s="175" t="s">
        <v>529</v>
      </c>
      <c r="E130" s="109" t="s">
        <v>184</v>
      </c>
      <c r="F130" s="111" t="s">
        <v>525</v>
      </c>
      <c r="G130" s="112">
        <v>389.18</v>
      </c>
      <c r="H130" s="176" t="s">
        <v>526</v>
      </c>
      <c r="I130" s="108">
        <v>0</v>
      </c>
      <c r="J130" s="108">
        <v>0</v>
      </c>
      <c r="K130" s="109"/>
      <c r="L130" s="111" t="s">
        <v>484</v>
      </c>
      <c r="M130" s="109" t="s">
        <v>485</v>
      </c>
      <c r="N130" s="109" t="s">
        <v>70</v>
      </c>
      <c r="O130" s="108">
        <v>3</v>
      </c>
      <c r="P130" s="111" t="s">
        <v>243</v>
      </c>
      <c r="Q130" s="108">
        <v>1010203</v>
      </c>
      <c r="R130" s="108">
        <v>140</v>
      </c>
      <c r="S130" s="108">
        <v>1045</v>
      </c>
      <c r="T130" s="108">
        <v>3</v>
      </c>
      <c r="U130" s="113">
        <v>2013</v>
      </c>
      <c r="V130" s="113">
        <v>985</v>
      </c>
      <c r="W130" s="113">
        <v>0</v>
      </c>
      <c r="X130" s="114" t="s">
        <v>486</v>
      </c>
      <c r="Y130" s="108">
        <v>291</v>
      </c>
      <c r="Z130" s="109" t="s">
        <v>475</v>
      </c>
      <c r="AA130" s="177" t="s">
        <v>521</v>
      </c>
      <c r="AB130" s="177" t="s">
        <v>475</v>
      </c>
      <c r="AC130" s="178">
        <f>AB130-AA130</f>
        <v>-60</v>
      </c>
      <c r="AD130" s="179">
        <f>IF(AF130="SI", 0,G130)</f>
        <v>389.18</v>
      </c>
      <c r="AE130" s="180">
        <f>AD130*AC130</f>
        <v>-23350.799999999999</v>
      </c>
      <c r="AF130" s="181"/>
    </row>
    <row r="131" spans="1:32">
      <c r="A131" s="108">
        <v>2014</v>
      </c>
      <c r="B131" s="108">
        <v>115</v>
      </c>
      <c r="C131" s="109" t="s">
        <v>475</v>
      </c>
      <c r="D131" s="175" t="s">
        <v>530</v>
      </c>
      <c r="E131" s="109" t="s">
        <v>131</v>
      </c>
      <c r="F131" s="111" t="s">
        <v>531</v>
      </c>
      <c r="G131" s="112">
        <v>14.26</v>
      </c>
      <c r="H131" s="176" t="s">
        <v>70</v>
      </c>
      <c r="I131" s="108">
        <v>0</v>
      </c>
      <c r="J131" s="108">
        <v>0</v>
      </c>
      <c r="K131" s="109"/>
      <c r="L131" s="111" t="s">
        <v>532</v>
      </c>
      <c r="M131" s="109" t="s">
        <v>533</v>
      </c>
      <c r="N131" s="109" t="s">
        <v>70</v>
      </c>
      <c r="O131" s="108">
        <v>3</v>
      </c>
      <c r="P131" s="111" t="s">
        <v>243</v>
      </c>
      <c r="Q131" s="108">
        <v>1040503</v>
      </c>
      <c r="R131" s="108">
        <v>1900</v>
      </c>
      <c r="S131" s="108">
        <v>1430</v>
      </c>
      <c r="T131" s="108">
        <v>1</v>
      </c>
      <c r="U131" s="113">
        <v>2011</v>
      </c>
      <c r="V131" s="113">
        <v>1091</v>
      </c>
      <c r="W131" s="113">
        <v>0</v>
      </c>
      <c r="X131" s="114" t="s">
        <v>70</v>
      </c>
      <c r="Y131" s="108">
        <v>297</v>
      </c>
      <c r="Z131" s="109" t="s">
        <v>475</v>
      </c>
      <c r="AA131" s="177" t="s">
        <v>521</v>
      </c>
      <c r="AB131" s="177" t="s">
        <v>475</v>
      </c>
      <c r="AC131" s="178">
        <f>AB131-AA131</f>
        <v>-60</v>
      </c>
      <c r="AD131" s="179">
        <f>IF(AF131="SI", 0,G131)</f>
        <v>14.26</v>
      </c>
      <c r="AE131" s="180">
        <f>AD131*AC131</f>
        <v>-855.6</v>
      </c>
      <c r="AF131" s="181"/>
    </row>
    <row r="132" spans="1:32">
      <c r="A132" s="108">
        <v>2014</v>
      </c>
      <c r="B132" s="108">
        <v>116</v>
      </c>
      <c r="C132" s="109" t="s">
        <v>318</v>
      </c>
      <c r="D132" s="175" t="s">
        <v>534</v>
      </c>
      <c r="E132" s="109" t="s">
        <v>342</v>
      </c>
      <c r="F132" s="111" t="s">
        <v>535</v>
      </c>
      <c r="G132" s="112">
        <v>19.25</v>
      </c>
      <c r="H132" s="176" t="s">
        <v>70</v>
      </c>
      <c r="I132" s="108">
        <v>0</v>
      </c>
      <c r="J132" s="108">
        <v>0</v>
      </c>
      <c r="K132" s="109"/>
      <c r="L132" s="111" t="s">
        <v>536</v>
      </c>
      <c r="M132" s="109" t="s">
        <v>537</v>
      </c>
      <c r="N132" s="109" t="s">
        <v>538</v>
      </c>
      <c r="O132" s="108">
        <v>3</v>
      </c>
      <c r="P132" s="111" t="s">
        <v>243</v>
      </c>
      <c r="Q132" s="108">
        <v>1040503</v>
      </c>
      <c r="R132" s="108">
        <v>1900</v>
      </c>
      <c r="S132" s="108">
        <v>1430</v>
      </c>
      <c r="T132" s="108">
        <v>1</v>
      </c>
      <c r="U132" s="113">
        <v>2011</v>
      </c>
      <c r="V132" s="113">
        <v>1091</v>
      </c>
      <c r="W132" s="113">
        <v>0</v>
      </c>
      <c r="X132" s="114" t="s">
        <v>70</v>
      </c>
      <c r="Y132" s="108">
        <v>298</v>
      </c>
      <c r="Z132" s="109" t="s">
        <v>318</v>
      </c>
      <c r="AA132" s="177" t="s">
        <v>539</v>
      </c>
      <c r="AB132" s="177" t="s">
        <v>318</v>
      </c>
      <c r="AC132" s="178">
        <f>AB132-AA132</f>
        <v>-60</v>
      </c>
      <c r="AD132" s="179">
        <f>IF(AF132="SI", 0,G132)</f>
        <v>19.25</v>
      </c>
      <c r="AE132" s="180">
        <f>AD132*AC132</f>
        <v>-1155</v>
      </c>
      <c r="AF132" s="181"/>
    </row>
    <row r="133" spans="1:32">
      <c r="A133" s="108">
        <v>2014</v>
      </c>
      <c r="B133" s="108">
        <v>118</v>
      </c>
      <c r="C133" s="109" t="s">
        <v>318</v>
      </c>
      <c r="D133" s="175" t="s">
        <v>540</v>
      </c>
      <c r="E133" s="109" t="s">
        <v>201</v>
      </c>
      <c r="F133" s="111" t="s">
        <v>541</v>
      </c>
      <c r="G133" s="112">
        <v>431.73</v>
      </c>
      <c r="H133" s="176" t="s">
        <v>542</v>
      </c>
      <c r="I133" s="108">
        <v>0</v>
      </c>
      <c r="J133" s="108">
        <v>0</v>
      </c>
      <c r="K133" s="109"/>
      <c r="L133" s="111" t="s">
        <v>292</v>
      </c>
      <c r="M133" s="109" t="s">
        <v>293</v>
      </c>
      <c r="N133" s="109" t="s">
        <v>70</v>
      </c>
      <c r="O133" s="108">
        <v>3</v>
      </c>
      <c r="P133" s="111" t="s">
        <v>243</v>
      </c>
      <c r="Q133" s="108">
        <v>1010203</v>
      </c>
      <c r="R133" s="108">
        <v>140</v>
      </c>
      <c r="S133" s="108">
        <v>1045</v>
      </c>
      <c r="T133" s="108">
        <v>1</v>
      </c>
      <c r="U133" s="113">
        <v>2013</v>
      </c>
      <c r="V133" s="113">
        <v>596</v>
      </c>
      <c r="W133" s="113">
        <v>0</v>
      </c>
      <c r="X133" s="114" t="s">
        <v>70</v>
      </c>
      <c r="Y133" s="108">
        <v>299</v>
      </c>
      <c r="Z133" s="109" t="s">
        <v>318</v>
      </c>
      <c r="AA133" s="177" t="s">
        <v>539</v>
      </c>
      <c r="AB133" s="177" t="s">
        <v>318</v>
      </c>
      <c r="AC133" s="178">
        <f>AB133-AA133</f>
        <v>-60</v>
      </c>
      <c r="AD133" s="179">
        <f>IF(AF133="SI", 0,G133)</f>
        <v>431.73</v>
      </c>
      <c r="AE133" s="180">
        <f>AD133*AC133</f>
        <v>-25903.800000000003</v>
      </c>
      <c r="AF133" s="181"/>
    </row>
    <row r="134" spans="1:32">
      <c r="A134" s="108">
        <v>2014</v>
      </c>
      <c r="B134" s="108">
        <v>119</v>
      </c>
      <c r="C134" s="109" t="s">
        <v>318</v>
      </c>
      <c r="D134" s="175" t="s">
        <v>543</v>
      </c>
      <c r="E134" s="109" t="s">
        <v>201</v>
      </c>
      <c r="F134" s="111" t="s">
        <v>544</v>
      </c>
      <c r="G134" s="112">
        <v>1250</v>
      </c>
      <c r="H134" s="176" t="s">
        <v>545</v>
      </c>
      <c r="I134" s="108">
        <v>0</v>
      </c>
      <c r="J134" s="108">
        <v>0</v>
      </c>
      <c r="K134" s="109"/>
      <c r="L134" s="111" t="s">
        <v>292</v>
      </c>
      <c r="M134" s="109" t="s">
        <v>293</v>
      </c>
      <c r="N134" s="109" t="s">
        <v>70</v>
      </c>
      <c r="O134" s="108">
        <v>3</v>
      </c>
      <c r="P134" s="111" t="s">
        <v>243</v>
      </c>
      <c r="Q134" s="108">
        <v>1010203</v>
      </c>
      <c r="R134" s="108">
        <v>140</v>
      </c>
      <c r="S134" s="108">
        <v>1045</v>
      </c>
      <c r="T134" s="108">
        <v>1</v>
      </c>
      <c r="U134" s="113">
        <v>2013</v>
      </c>
      <c r="V134" s="113">
        <v>597</v>
      </c>
      <c r="W134" s="113">
        <v>0</v>
      </c>
      <c r="X134" s="114" t="s">
        <v>70</v>
      </c>
      <c r="Y134" s="108">
        <v>300</v>
      </c>
      <c r="Z134" s="109" t="s">
        <v>318</v>
      </c>
      <c r="AA134" s="177" t="s">
        <v>539</v>
      </c>
      <c r="AB134" s="177" t="s">
        <v>318</v>
      </c>
      <c r="AC134" s="178">
        <f>AB134-AA134</f>
        <v>-60</v>
      </c>
      <c r="AD134" s="179">
        <f>IF(AF134="SI", 0,G134)</f>
        <v>1250</v>
      </c>
      <c r="AE134" s="180">
        <f>AD134*AC134</f>
        <v>-75000</v>
      </c>
      <c r="AF134" s="181"/>
    </row>
    <row r="135" spans="1:32">
      <c r="A135" s="108">
        <v>2014</v>
      </c>
      <c r="B135" s="108">
        <v>120</v>
      </c>
      <c r="C135" s="109" t="s">
        <v>318</v>
      </c>
      <c r="D135" s="175" t="s">
        <v>546</v>
      </c>
      <c r="E135" s="109" t="s">
        <v>201</v>
      </c>
      <c r="F135" s="111" t="s">
        <v>547</v>
      </c>
      <c r="G135" s="112">
        <v>254.92</v>
      </c>
      <c r="H135" s="176" t="s">
        <v>548</v>
      </c>
      <c r="I135" s="108">
        <v>0</v>
      </c>
      <c r="J135" s="108">
        <v>0</v>
      </c>
      <c r="K135" s="109"/>
      <c r="L135" s="111" t="s">
        <v>292</v>
      </c>
      <c r="M135" s="109" t="s">
        <v>293</v>
      </c>
      <c r="N135" s="109" t="s">
        <v>70</v>
      </c>
      <c r="O135" s="108">
        <v>3</v>
      </c>
      <c r="P135" s="111" t="s">
        <v>243</v>
      </c>
      <c r="Q135" s="108">
        <v>1010203</v>
      </c>
      <c r="R135" s="108">
        <v>140</v>
      </c>
      <c r="S135" s="108">
        <v>1045</v>
      </c>
      <c r="T135" s="108">
        <v>1</v>
      </c>
      <c r="U135" s="113">
        <v>2013</v>
      </c>
      <c r="V135" s="113">
        <v>949</v>
      </c>
      <c r="W135" s="113">
        <v>0</v>
      </c>
      <c r="X135" s="114" t="s">
        <v>70</v>
      </c>
      <c r="Y135" s="108">
        <v>301</v>
      </c>
      <c r="Z135" s="109" t="s">
        <v>318</v>
      </c>
      <c r="AA135" s="177" t="s">
        <v>539</v>
      </c>
      <c r="AB135" s="177" t="s">
        <v>318</v>
      </c>
      <c r="AC135" s="178">
        <f>AB135-AA135</f>
        <v>-60</v>
      </c>
      <c r="AD135" s="179">
        <f>IF(AF135="SI", 0,G135)</f>
        <v>254.92</v>
      </c>
      <c r="AE135" s="180">
        <f>AD135*AC135</f>
        <v>-15295.199999999999</v>
      </c>
      <c r="AF135" s="181"/>
    </row>
    <row r="136" spans="1:32">
      <c r="A136" s="108">
        <v>2014</v>
      </c>
      <c r="B136" s="108">
        <v>121</v>
      </c>
      <c r="C136" s="109" t="s">
        <v>549</v>
      </c>
      <c r="D136" s="175" t="s">
        <v>83</v>
      </c>
      <c r="E136" s="109" t="s">
        <v>254</v>
      </c>
      <c r="F136" s="111" t="s">
        <v>85</v>
      </c>
      <c r="G136" s="112">
        <v>150.06</v>
      </c>
      <c r="H136" s="176" t="s">
        <v>70</v>
      </c>
      <c r="I136" s="108">
        <v>0</v>
      </c>
      <c r="J136" s="108">
        <v>0</v>
      </c>
      <c r="K136" s="109"/>
      <c r="L136" s="111" t="s">
        <v>550</v>
      </c>
      <c r="M136" s="109" t="s">
        <v>551</v>
      </c>
      <c r="N136" s="109" t="s">
        <v>552</v>
      </c>
      <c r="O136" s="108">
        <v>3</v>
      </c>
      <c r="P136" s="111" t="s">
        <v>243</v>
      </c>
      <c r="Q136" s="108">
        <v>1060202</v>
      </c>
      <c r="R136" s="108">
        <v>2330</v>
      </c>
      <c r="S136" s="108">
        <v>1828</v>
      </c>
      <c r="T136" s="108">
        <v>1</v>
      </c>
      <c r="U136" s="113">
        <v>2013</v>
      </c>
      <c r="V136" s="113">
        <v>1088</v>
      </c>
      <c r="W136" s="113">
        <v>0</v>
      </c>
      <c r="X136" s="114" t="s">
        <v>70</v>
      </c>
      <c r="Y136" s="108">
        <v>306</v>
      </c>
      <c r="Z136" s="109" t="s">
        <v>549</v>
      </c>
      <c r="AA136" s="177" t="s">
        <v>553</v>
      </c>
      <c r="AB136" s="177" t="s">
        <v>549</v>
      </c>
      <c r="AC136" s="178">
        <f>AB136-AA136</f>
        <v>-60</v>
      </c>
      <c r="AD136" s="179">
        <f>IF(AF136="SI", 0,G136)</f>
        <v>150.06</v>
      </c>
      <c r="AE136" s="180">
        <f>AD136*AC136</f>
        <v>-9003.6</v>
      </c>
      <c r="AF136" s="181"/>
    </row>
    <row r="137" spans="1:32">
      <c r="A137" s="108">
        <v>2014</v>
      </c>
      <c r="B137" s="108">
        <v>122</v>
      </c>
      <c r="C137" s="109" t="s">
        <v>554</v>
      </c>
      <c r="D137" s="175" t="s">
        <v>555</v>
      </c>
      <c r="E137" s="109" t="s">
        <v>556</v>
      </c>
      <c r="F137" s="111" t="s">
        <v>557</v>
      </c>
      <c r="G137" s="112">
        <v>709.67</v>
      </c>
      <c r="H137" s="176" t="s">
        <v>558</v>
      </c>
      <c r="I137" s="108">
        <v>0</v>
      </c>
      <c r="J137" s="108">
        <v>0</v>
      </c>
      <c r="K137" s="109"/>
      <c r="L137" s="111" t="s">
        <v>559</v>
      </c>
      <c r="M137" s="109" t="s">
        <v>70</v>
      </c>
      <c r="N137" s="109" t="s">
        <v>70</v>
      </c>
      <c r="O137" s="108">
        <v>2</v>
      </c>
      <c r="P137" s="111" t="s">
        <v>73</v>
      </c>
      <c r="Q137" s="108">
        <v>1080102</v>
      </c>
      <c r="R137" s="108">
        <v>2770</v>
      </c>
      <c r="S137" s="108">
        <v>1927</v>
      </c>
      <c r="T137" s="108">
        <v>2</v>
      </c>
      <c r="U137" s="113">
        <v>2013</v>
      </c>
      <c r="V137" s="113">
        <v>370</v>
      </c>
      <c r="W137" s="113">
        <v>0</v>
      </c>
      <c r="X137" s="114" t="s">
        <v>486</v>
      </c>
      <c r="Y137" s="108">
        <v>308</v>
      </c>
      <c r="Z137" s="109" t="s">
        <v>554</v>
      </c>
      <c r="AA137" s="177" t="s">
        <v>560</v>
      </c>
      <c r="AB137" s="177" t="s">
        <v>554</v>
      </c>
      <c r="AC137" s="178">
        <f>AB137-AA137</f>
        <v>-60</v>
      </c>
      <c r="AD137" s="179">
        <f>IF(AF137="SI", 0,G137)</f>
        <v>709.67</v>
      </c>
      <c r="AE137" s="180">
        <f>AD137*AC137</f>
        <v>-42580.2</v>
      </c>
      <c r="AF137" s="181"/>
    </row>
    <row r="138" spans="1:32">
      <c r="A138" s="108">
        <v>2014</v>
      </c>
      <c r="B138" s="108">
        <v>123</v>
      </c>
      <c r="C138" s="109" t="s">
        <v>554</v>
      </c>
      <c r="D138" s="175" t="s">
        <v>561</v>
      </c>
      <c r="E138" s="109" t="s">
        <v>562</v>
      </c>
      <c r="F138" s="111" t="s">
        <v>557</v>
      </c>
      <c r="G138" s="112">
        <v>225.77</v>
      </c>
      <c r="H138" s="176" t="s">
        <v>558</v>
      </c>
      <c r="I138" s="108">
        <v>0</v>
      </c>
      <c r="J138" s="108">
        <v>0</v>
      </c>
      <c r="K138" s="109"/>
      <c r="L138" s="111" t="s">
        <v>559</v>
      </c>
      <c r="M138" s="109" t="s">
        <v>70</v>
      </c>
      <c r="N138" s="109" t="s">
        <v>70</v>
      </c>
      <c r="O138" s="108">
        <v>2</v>
      </c>
      <c r="P138" s="111" t="s">
        <v>73</v>
      </c>
      <c r="Q138" s="108">
        <v>1080102</v>
      </c>
      <c r="R138" s="108">
        <v>2770</v>
      </c>
      <c r="S138" s="108">
        <v>1927</v>
      </c>
      <c r="T138" s="108">
        <v>2</v>
      </c>
      <c r="U138" s="113">
        <v>2013</v>
      </c>
      <c r="V138" s="113">
        <v>370</v>
      </c>
      <c r="W138" s="113">
        <v>0</v>
      </c>
      <c r="X138" s="114" t="s">
        <v>486</v>
      </c>
      <c r="Y138" s="108">
        <v>308</v>
      </c>
      <c r="Z138" s="109" t="s">
        <v>554</v>
      </c>
      <c r="AA138" s="177" t="s">
        <v>560</v>
      </c>
      <c r="AB138" s="177" t="s">
        <v>554</v>
      </c>
      <c r="AC138" s="178">
        <f>AB138-AA138</f>
        <v>-60</v>
      </c>
      <c r="AD138" s="179">
        <f>IF(AF138="SI", 0,G138)</f>
        <v>225.77</v>
      </c>
      <c r="AE138" s="180">
        <f>AD138*AC138</f>
        <v>-13546.2</v>
      </c>
      <c r="AF138" s="181"/>
    </row>
    <row r="139" spans="1:32">
      <c r="A139" s="108">
        <v>2014</v>
      </c>
      <c r="B139" s="108">
        <v>124</v>
      </c>
      <c r="C139" s="109" t="s">
        <v>554</v>
      </c>
      <c r="D139" s="175" t="s">
        <v>563</v>
      </c>
      <c r="E139" s="109" t="s">
        <v>564</v>
      </c>
      <c r="F139" s="111" t="s">
        <v>557</v>
      </c>
      <c r="G139" s="112">
        <v>390</v>
      </c>
      <c r="H139" s="176" t="s">
        <v>558</v>
      </c>
      <c r="I139" s="108">
        <v>0</v>
      </c>
      <c r="J139" s="108">
        <v>0</v>
      </c>
      <c r="K139" s="109"/>
      <c r="L139" s="111" t="s">
        <v>559</v>
      </c>
      <c r="M139" s="109" t="s">
        <v>70</v>
      </c>
      <c r="N139" s="109" t="s">
        <v>70</v>
      </c>
      <c r="O139" s="108">
        <v>2</v>
      </c>
      <c r="P139" s="111" t="s">
        <v>73</v>
      </c>
      <c r="Q139" s="108">
        <v>1080102</v>
      </c>
      <c r="R139" s="108">
        <v>2770</v>
      </c>
      <c r="S139" s="108">
        <v>1927</v>
      </c>
      <c r="T139" s="108">
        <v>2</v>
      </c>
      <c r="U139" s="113">
        <v>2013</v>
      </c>
      <c r="V139" s="113">
        <v>370</v>
      </c>
      <c r="W139" s="113">
        <v>0</v>
      </c>
      <c r="X139" s="114" t="s">
        <v>486</v>
      </c>
      <c r="Y139" s="108">
        <v>308</v>
      </c>
      <c r="Z139" s="109" t="s">
        <v>554</v>
      </c>
      <c r="AA139" s="177" t="s">
        <v>560</v>
      </c>
      <c r="AB139" s="177" t="s">
        <v>554</v>
      </c>
      <c r="AC139" s="178">
        <f>AB139-AA139</f>
        <v>-60</v>
      </c>
      <c r="AD139" s="179">
        <f>IF(AF139="SI", 0,G139)</f>
        <v>390</v>
      </c>
      <c r="AE139" s="180">
        <f>AD139*AC139</f>
        <v>-23400</v>
      </c>
      <c r="AF139" s="181"/>
    </row>
    <row r="140" spans="1:32">
      <c r="A140" s="108">
        <v>2014</v>
      </c>
      <c r="B140" s="108">
        <v>125</v>
      </c>
      <c r="C140" s="109" t="s">
        <v>554</v>
      </c>
      <c r="D140" s="175" t="s">
        <v>565</v>
      </c>
      <c r="E140" s="109" t="s">
        <v>177</v>
      </c>
      <c r="F140" s="111" t="s">
        <v>557</v>
      </c>
      <c r="G140" s="112">
        <v>174.56</v>
      </c>
      <c r="H140" s="176" t="s">
        <v>558</v>
      </c>
      <c r="I140" s="108">
        <v>0</v>
      </c>
      <c r="J140" s="108">
        <v>0</v>
      </c>
      <c r="K140" s="109"/>
      <c r="L140" s="111" t="s">
        <v>559</v>
      </c>
      <c r="M140" s="109" t="s">
        <v>70</v>
      </c>
      <c r="N140" s="109" t="s">
        <v>70</v>
      </c>
      <c r="O140" s="108">
        <v>2</v>
      </c>
      <c r="P140" s="111" t="s">
        <v>73</v>
      </c>
      <c r="Q140" s="108">
        <v>1080102</v>
      </c>
      <c r="R140" s="108">
        <v>2770</v>
      </c>
      <c r="S140" s="108">
        <v>1927</v>
      </c>
      <c r="T140" s="108">
        <v>2</v>
      </c>
      <c r="U140" s="113">
        <v>2013</v>
      </c>
      <c r="V140" s="113">
        <v>370</v>
      </c>
      <c r="W140" s="113">
        <v>0</v>
      </c>
      <c r="X140" s="114" t="s">
        <v>486</v>
      </c>
      <c r="Y140" s="108">
        <v>308</v>
      </c>
      <c r="Z140" s="109" t="s">
        <v>554</v>
      </c>
      <c r="AA140" s="177" t="s">
        <v>560</v>
      </c>
      <c r="AB140" s="177" t="s">
        <v>554</v>
      </c>
      <c r="AC140" s="178">
        <f>AB140-AA140</f>
        <v>-60</v>
      </c>
      <c r="AD140" s="179">
        <f>IF(AF140="SI", 0,G140)</f>
        <v>174.56</v>
      </c>
      <c r="AE140" s="180">
        <f>AD140*AC140</f>
        <v>-10473.6</v>
      </c>
      <c r="AF140" s="181"/>
    </row>
    <row r="141" spans="1:32">
      <c r="A141" s="108">
        <v>2014</v>
      </c>
      <c r="B141" s="108">
        <v>126</v>
      </c>
      <c r="C141" s="109" t="s">
        <v>554</v>
      </c>
      <c r="D141" s="175" t="s">
        <v>566</v>
      </c>
      <c r="E141" s="109" t="s">
        <v>177</v>
      </c>
      <c r="F141" s="111" t="s">
        <v>567</v>
      </c>
      <c r="G141" s="112">
        <v>252.44</v>
      </c>
      <c r="H141" s="176" t="s">
        <v>568</v>
      </c>
      <c r="I141" s="108">
        <v>0</v>
      </c>
      <c r="J141" s="108">
        <v>0</v>
      </c>
      <c r="K141" s="109"/>
      <c r="L141" s="111" t="s">
        <v>559</v>
      </c>
      <c r="M141" s="109" t="s">
        <v>70</v>
      </c>
      <c r="N141" s="109" t="s">
        <v>70</v>
      </c>
      <c r="O141" s="108">
        <v>2</v>
      </c>
      <c r="P141" s="111" t="s">
        <v>73</v>
      </c>
      <c r="Q141" s="108">
        <v>1080102</v>
      </c>
      <c r="R141" s="108">
        <v>2770</v>
      </c>
      <c r="S141" s="108">
        <v>1927</v>
      </c>
      <c r="T141" s="108">
        <v>2</v>
      </c>
      <c r="U141" s="113">
        <v>2013</v>
      </c>
      <c r="V141" s="113">
        <v>1018</v>
      </c>
      <c r="W141" s="113">
        <v>0</v>
      </c>
      <c r="X141" s="114" t="s">
        <v>486</v>
      </c>
      <c r="Y141" s="108">
        <v>309</v>
      </c>
      <c r="Z141" s="109" t="s">
        <v>554</v>
      </c>
      <c r="AA141" s="177" t="s">
        <v>560</v>
      </c>
      <c r="AB141" s="177" t="s">
        <v>554</v>
      </c>
      <c r="AC141" s="178">
        <f>AB141-AA141</f>
        <v>-60</v>
      </c>
      <c r="AD141" s="179">
        <f>IF(AF141="SI", 0,G141)</f>
        <v>252.44</v>
      </c>
      <c r="AE141" s="180">
        <f>AD141*AC141</f>
        <v>-15146.4</v>
      </c>
      <c r="AF141" s="181"/>
    </row>
    <row r="142" spans="1:32">
      <c r="A142" s="108">
        <v>2014</v>
      </c>
      <c r="B142" s="108">
        <v>127</v>
      </c>
      <c r="C142" s="109" t="s">
        <v>554</v>
      </c>
      <c r="D142" s="175" t="s">
        <v>569</v>
      </c>
      <c r="E142" s="109" t="s">
        <v>570</v>
      </c>
      <c r="F142" s="111" t="s">
        <v>567</v>
      </c>
      <c r="G142" s="112">
        <v>549</v>
      </c>
      <c r="H142" s="176" t="s">
        <v>568</v>
      </c>
      <c r="I142" s="108">
        <v>0</v>
      </c>
      <c r="J142" s="108">
        <v>0</v>
      </c>
      <c r="K142" s="109"/>
      <c r="L142" s="111" t="s">
        <v>559</v>
      </c>
      <c r="M142" s="109" t="s">
        <v>70</v>
      </c>
      <c r="N142" s="109" t="s">
        <v>70</v>
      </c>
      <c r="O142" s="108">
        <v>2</v>
      </c>
      <c r="P142" s="111" t="s">
        <v>73</v>
      </c>
      <c r="Q142" s="108">
        <v>1080102</v>
      </c>
      <c r="R142" s="108">
        <v>2770</v>
      </c>
      <c r="S142" s="108">
        <v>1927</v>
      </c>
      <c r="T142" s="108">
        <v>2</v>
      </c>
      <c r="U142" s="113">
        <v>2013</v>
      </c>
      <c r="V142" s="113">
        <v>1018</v>
      </c>
      <c r="W142" s="113">
        <v>0</v>
      </c>
      <c r="X142" s="114" t="s">
        <v>486</v>
      </c>
      <c r="Y142" s="108">
        <v>309</v>
      </c>
      <c r="Z142" s="109" t="s">
        <v>554</v>
      </c>
      <c r="AA142" s="177" t="s">
        <v>560</v>
      </c>
      <c r="AB142" s="177" t="s">
        <v>554</v>
      </c>
      <c r="AC142" s="178">
        <f>AB142-AA142</f>
        <v>-60</v>
      </c>
      <c r="AD142" s="179">
        <f>IF(AF142="SI", 0,G142)</f>
        <v>549</v>
      </c>
      <c r="AE142" s="180">
        <f>AD142*AC142</f>
        <v>-32940</v>
      </c>
      <c r="AF142" s="181"/>
    </row>
    <row r="143" spans="1:32">
      <c r="A143" s="108">
        <v>2014</v>
      </c>
      <c r="B143" s="108">
        <v>128</v>
      </c>
      <c r="C143" s="109" t="s">
        <v>554</v>
      </c>
      <c r="D143" s="175" t="s">
        <v>571</v>
      </c>
      <c r="E143" s="109" t="s">
        <v>572</v>
      </c>
      <c r="F143" s="111" t="s">
        <v>567</v>
      </c>
      <c r="G143" s="112">
        <v>140</v>
      </c>
      <c r="H143" s="176" t="s">
        <v>568</v>
      </c>
      <c r="I143" s="108">
        <v>0</v>
      </c>
      <c r="J143" s="108">
        <v>0</v>
      </c>
      <c r="K143" s="109"/>
      <c r="L143" s="111" t="s">
        <v>559</v>
      </c>
      <c r="M143" s="109" t="s">
        <v>70</v>
      </c>
      <c r="N143" s="109" t="s">
        <v>70</v>
      </c>
      <c r="O143" s="108">
        <v>2</v>
      </c>
      <c r="P143" s="111" t="s">
        <v>73</v>
      </c>
      <c r="Q143" s="108">
        <v>1080102</v>
      </c>
      <c r="R143" s="108">
        <v>2770</v>
      </c>
      <c r="S143" s="108">
        <v>1927</v>
      </c>
      <c r="T143" s="108">
        <v>2</v>
      </c>
      <c r="U143" s="113">
        <v>2013</v>
      </c>
      <c r="V143" s="113">
        <v>1018</v>
      </c>
      <c r="W143" s="113">
        <v>0</v>
      </c>
      <c r="X143" s="114" t="s">
        <v>486</v>
      </c>
      <c r="Y143" s="108">
        <v>309</v>
      </c>
      <c r="Z143" s="109" t="s">
        <v>554</v>
      </c>
      <c r="AA143" s="177" t="s">
        <v>560</v>
      </c>
      <c r="AB143" s="177" t="s">
        <v>554</v>
      </c>
      <c r="AC143" s="178">
        <f>AB143-AA143</f>
        <v>-60</v>
      </c>
      <c r="AD143" s="179">
        <f>IF(AF143="SI", 0,G143)</f>
        <v>140</v>
      </c>
      <c r="AE143" s="180">
        <f>AD143*AC143</f>
        <v>-8400</v>
      </c>
      <c r="AF143" s="181"/>
    </row>
    <row r="144" spans="1:32">
      <c r="A144" s="108">
        <v>2014</v>
      </c>
      <c r="B144" s="108">
        <v>129</v>
      </c>
      <c r="C144" s="109" t="s">
        <v>554</v>
      </c>
      <c r="D144" s="175" t="s">
        <v>573</v>
      </c>
      <c r="E144" s="109" t="s">
        <v>574</v>
      </c>
      <c r="F144" s="111" t="s">
        <v>567</v>
      </c>
      <c r="G144" s="112">
        <v>312</v>
      </c>
      <c r="H144" s="176" t="s">
        <v>568</v>
      </c>
      <c r="I144" s="108">
        <v>0</v>
      </c>
      <c r="J144" s="108">
        <v>0</v>
      </c>
      <c r="K144" s="109"/>
      <c r="L144" s="111" t="s">
        <v>559</v>
      </c>
      <c r="M144" s="109" t="s">
        <v>70</v>
      </c>
      <c r="N144" s="109" t="s">
        <v>70</v>
      </c>
      <c r="O144" s="108">
        <v>2</v>
      </c>
      <c r="P144" s="111" t="s">
        <v>73</v>
      </c>
      <c r="Q144" s="108">
        <v>1080102</v>
      </c>
      <c r="R144" s="108">
        <v>2770</v>
      </c>
      <c r="S144" s="108">
        <v>1927</v>
      </c>
      <c r="T144" s="108">
        <v>2</v>
      </c>
      <c r="U144" s="113">
        <v>2013</v>
      </c>
      <c r="V144" s="113">
        <v>1018</v>
      </c>
      <c r="W144" s="113">
        <v>0</v>
      </c>
      <c r="X144" s="114" t="s">
        <v>486</v>
      </c>
      <c r="Y144" s="108">
        <v>309</v>
      </c>
      <c r="Z144" s="109" t="s">
        <v>554</v>
      </c>
      <c r="AA144" s="177" t="s">
        <v>560</v>
      </c>
      <c r="AB144" s="177" t="s">
        <v>554</v>
      </c>
      <c r="AC144" s="178">
        <f>AB144-AA144</f>
        <v>-60</v>
      </c>
      <c r="AD144" s="179">
        <f>IF(AF144="SI", 0,G144)</f>
        <v>312</v>
      </c>
      <c r="AE144" s="180">
        <f>AD144*AC144</f>
        <v>-18720</v>
      </c>
      <c r="AF144" s="181"/>
    </row>
    <row r="145" spans="1:32">
      <c r="A145" s="108">
        <v>2014</v>
      </c>
      <c r="B145" s="108">
        <v>130</v>
      </c>
      <c r="C145" s="109" t="s">
        <v>554</v>
      </c>
      <c r="D145" s="175" t="s">
        <v>575</v>
      </c>
      <c r="E145" s="109" t="s">
        <v>576</v>
      </c>
      <c r="F145" s="111" t="s">
        <v>567</v>
      </c>
      <c r="G145" s="112">
        <v>443</v>
      </c>
      <c r="H145" s="176" t="s">
        <v>568</v>
      </c>
      <c r="I145" s="108">
        <v>0</v>
      </c>
      <c r="J145" s="108">
        <v>0</v>
      </c>
      <c r="K145" s="109"/>
      <c r="L145" s="111" t="s">
        <v>559</v>
      </c>
      <c r="M145" s="109" t="s">
        <v>70</v>
      </c>
      <c r="N145" s="109" t="s">
        <v>70</v>
      </c>
      <c r="O145" s="108">
        <v>2</v>
      </c>
      <c r="P145" s="111" t="s">
        <v>73</v>
      </c>
      <c r="Q145" s="108">
        <v>1080102</v>
      </c>
      <c r="R145" s="108">
        <v>2770</v>
      </c>
      <c r="S145" s="108">
        <v>1927</v>
      </c>
      <c r="T145" s="108">
        <v>2</v>
      </c>
      <c r="U145" s="113">
        <v>2013</v>
      </c>
      <c r="V145" s="113">
        <v>1018</v>
      </c>
      <c r="W145" s="113">
        <v>0</v>
      </c>
      <c r="X145" s="114" t="s">
        <v>486</v>
      </c>
      <c r="Y145" s="108">
        <v>309</v>
      </c>
      <c r="Z145" s="109" t="s">
        <v>554</v>
      </c>
      <c r="AA145" s="177" t="s">
        <v>560</v>
      </c>
      <c r="AB145" s="177" t="s">
        <v>554</v>
      </c>
      <c r="AC145" s="178">
        <f>AB145-AA145</f>
        <v>-60</v>
      </c>
      <c r="AD145" s="179">
        <f>IF(AF145="SI", 0,G145)</f>
        <v>443</v>
      </c>
      <c r="AE145" s="180">
        <f>AD145*AC145</f>
        <v>-26580</v>
      </c>
      <c r="AF145" s="181"/>
    </row>
    <row r="146" spans="1:32">
      <c r="A146" s="108">
        <v>2014</v>
      </c>
      <c r="B146" s="108">
        <v>131</v>
      </c>
      <c r="C146" s="109" t="s">
        <v>554</v>
      </c>
      <c r="D146" s="175" t="s">
        <v>577</v>
      </c>
      <c r="E146" s="109" t="s">
        <v>576</v>
      </c>
      <c r="F146" s="111" t="s">
        <v>567</v>
      </c>
      <c r="G146" s="112">
        <v>185</v>
      </c>
      <c r="H146" s="176" t="s">
        <v>568</v>
      </c>
      <c r="I146" s="108">
        <v>0</v>
      </c>
      <c r="J146" s="108">
        <v>0</v>
      </c>
      <c r="K146" s="109"/>
      <c r="L146" s="111" t="s">
        <v>559</v>
      </c>
      <c r="M146" s="109" t="s">
        <v>70</v>
      </c>
      <c r="N146" s="109" t="s">
        <v>70</v>
      </c>
      <c r="O146" s="108">
        <v>2</v>
      </c>
      <c r="P146" s="111" t="s">
        <v>73</v>
      </c>
      <c r="Q146" s="108">
        <v>1080102</v>
      </c>
      <c r="R146" s="108">
        <v>2770</v>
      </c>
      <c r="S146" s="108">
        <v>1927</v>
      </c>
      <c r="T146" s="108">
        <v>2</v>
      </c>
      <c r="U146" s="113">
        <v>2013</v>
      </c>
      <c r="V146" s="113">
        <v>1018</v>
      </c>
      <c r="W146" s="113">
        <v>0</v>
      </c>
      <c r="X146" s="114" t="s">
        <v>486</v>
      </c>
      <c r="Y146" s="108">
        <v>309</v>
      </c>
      <c r="Z146" s="109" t="s">
        <v>554</v>
      </c>
      <c r="AA146" s="177" t="s">
        <v>560</v>
      </c>
      <c r="AB146" s="177" t="s">
        <v>554</v>
      </c>
      <c r="AC146" s="178">
        <f>AB146-AA146</f>
        <v>-60</v>
      </c>
      <c r="AD146" s="179">
        <f>IF(AF146="SI", 0,G146)</f>
        <v>185</v>
      </c>
      <c r="AE146" s="180">
        <f>AD146*AC146</f>
        <v>-11100</v>
      </c>
      <c r="AF146" s="181"/>
    </row>
    <row r="147" spans="1:32">
      <c r="A147" s="108">
        <v>2014</v>
      </c>
      <c r="B147" s="108">
        <v>132</v>
      </c>
      <c r="C147" s="109" t="s">
        <v>554</v>
      </c>
      <c r="D147" s="175" t="s">
        <v>578</v>
      </c>
      <c r="E147" s="109" t="s">
        <v>579</v>
      </c>
      <c r="F147" s="111" t="s">
        <v>567</v>
      </c>
      <c r="G147" s="112">
        <v>301</v>
      </c>
      <c r="H147" s="176" t="s">
        <v>568</v>
      </c>
      <c r="I147" s="108">
        <v>0</v>
      </c>
      <c r="J147" s="108">
        <v>0</v>
      </c>
      <c r="K147" s="109"/>
      <c r="L147" s="111" t="s">
        <v>559</v>
      </c>
      <c r="M147" s="109" t="s">
        <v>70</v>
      </c>
      <c r="N147" s="109" t="s">
        <v>70</v>
      </c>
      <c r="O147" s="108">
        <v>2</v>
      </c>
      <c r="P147" s="111" t="s">
        <v>73</v>
      </c>
      <c r="Q147" s="108">
        <v>1080102</v>
      </c>
      <c r="R147" s="108">
        <v>2770</v>
      </c>
      <c r="S147" s="108">
        <v>1927</v>
      </c>
      <c r="T147" s="108">
        <v>2</v>
      </c>
      <c r="U147" s="113">
        <v>2013</v>
      </c>
      <c r="V147" s="113">
        <v>1018</v>
      </c>
      <c r="W147" s="113">
        <v>0</v>
      </c>
      <c r="X147" s="114" t="s">
        <v>486</v>
      </c>
      <c r="Y147" s="108">
        <v>309</v>
      </c>
      <c r="Z147" s="109" t="s">
        <v>554</v>
      </c>
      <c r="AA147" s="177" t="s">
        <v>560</v>
      </c>
      <c r="AB147" s="177" t="s">
        <v>554</v>
      </c>
      <c r="AC147" s="178">
        <f>AB147-AA147</f>
        <v>-60</v>
      </c>
      <c r="AD147" s="179">
        <f>IF(AF147="SI", 0,G147)</f>
        <v>301</v>
      </c>
      <c r="AE147" s="180">
        <f>AD147*AC147</f>
        <v>-18060</v>
      </c>
      <c r="AF147" s="181"/>
    </row>
    <row r="148" spans="1:32">
      <c r="A148" s="108">
        <v>2014</v>
      </c>
      <c r="B148" s="108">
        <v>133</v>
      </c>
      <c r="C148" s="109" t="s">
        <v>554</v>
      </c>
      <c r="D148" s="175" t="s">
        <v>580</v>
      </c>
      <c r="E148" s="109" t="s">
        <v>114</v>
      </c>
      <c r="F148" s="111" t="s">
        <v>567</v>
      </c>
      <c r="G148" s="112">
        <v>217.56</v>
      </c>
      <c r="H148" s="176" t="s">
        <v>568</v>
      </c>
      <c r="I148" s="108">
        <v>0</v>
      </c>
      <c r="J148" s="108">
        <v>0</v>
      </c>
      <c r="K148" s="109"/>
      <c r="L148" s="111" t="s">
        <v>559</v>
      </c>
      <c r="M148" s="109" t="s">
        <v>70</v>
      </c>
      <c r="N148" s="109" t="s">
        <v>70</v>
      </c>
      <c r="O148" s="108">
        <v>2</v>
      </c>
      <c r="P148" s="111" t="s">
        <v>73</v>
      </c>
      <c r="Q148" s="108">
        <v>1080102</v>
      </c>
      <c r="R148" s="108">
        <v>2770</v>
      </c>
      <c r="S148" s="108">
        <v>1927</v>
      </c>
      <c r="T148" s="108">
        <v>2</v>
      </c>
      <c r="U148" s="113">
        <v>2013</v>
      </c>
      <c r="V148" s="113">
        <v>1018</v>
      </c>
      <c r="W148" s="113">
        <v>0</v>
      </c>
      <c r="X148" s="114" t="s">
        <v>486</v>
      </c>
      <c r="Y148" s="108">
        <v>309</v>
      </c>
      <c r="Z148" s="109" t="s">
        <v>554</v>
      </c>
      <c r="AA148" s="177" t="s">
        <v>560</v>
      </c>
      <c r="AB148" s="177" t="s">
        <v>554</v>
      </c>
      <c r="AC148" s="178">
        <f>AB148-AA148</f>
        <v>-60</v>
      </c>
      <c r="AD148" s="179">
        <f>IF(AF148="SI", 0,G148)</f>
        <v>217.56</v>
      </c>
      <c r="AE148" s="180">
        <f>AD148*AC148</f>
        <v>-13053.6</v>
      </c>
      <c r="AF148" s="181"/>
    </row>
    <row r="149" spans="1:32">
      <c r="A149" s="108">
        <v>2014</v>
      </c>
      <c r="B149" s="108">
        <v>134</v>
      </c>
      <c r="C149" s="109" t="s">
        <v>554</v>
      </c>
      <c r="D149" s="175" t="s">
        <v>581</v>
      </c>
      <c r="E149" s="109" t="s">
        <v>114</v>
      </c>
      <c r="F149" s="111" t="s">
        <v>582</v>
      </c>
      <c r="G149" s="112">
        <v>129.44</v>
      </c>
      <c r="H149" s="176" t="s">
        <v>583</v>
      </c>
      <c r="I149" s="108">
        <v>0</v>
      </c>
      <c r="J149" s="108">
        <v>0</v>
      </c>
      <c r="K149" s="109"/>
      <c r="L149" s="111" t="s">
        <v>559</v>
      </c>
      <c r="M149" s="109" t="s">
        <v>70</v>
      </c>
      <c r="N149" s="109" t="s">
        <v>70</v>
      </c>
      <c r="O149" s="108">
        <v>2</v>
      </c>
      <c r="P149" s="111" t="s">
        <v>73</v>
      </c>
      <c r="Q149" s="108">
        <v>1080102</v>
      </c>
      <c r="R149" s="108">
        <v>2770</v>
      </c>
      <c r="S149" s="108">
        <v>1927</v>
      </c>
      <c r="T149" s="108">
        <v>1</v>
      </c>
      <c r="U149" s="113">
        <v>2013</v>
      </c>
      <c r="V149" s="113">
        <v>1016</v>
      </c>
      <c r="W149" s="113">
        <v>0</v>
      </c>
      <c r="X149" s="114" t="s">
        <v>486</v>
      </c>
      <c r="Y149" s="108">
        <v>307</v>
      </c>
      <c r="Z149" s="109" t="s">
        <v>554</v>
      </c>
      <c r="AA149" s="177" t="s">
        <v>560</v>
      </c>
      <c r="AB149" s="177" t="s">
        <v>554</v>
      </c>
      <c r="AC149" s="178">
        <f>AB149-AA149</f>
        <v>-60</v>
      </c>
      <c r="AD149" s="179">
        <f>IF(AF149="SI", 0,G149)</f>
        <v>129.44</v>
      </c>
      <c r="AE149" s="180">
        <f>AD149*AC149</f>
        <v>-7766.4</v>
      </c>
      <c r="AF149" s="181"/>
    </row>
    <row r="150" spans="1:32">
      <c r="A150" s="108">
        <v>2014</v>
      </c>
      <c r="B150" s="108">
        <v>135</v>
      </c>
      <c r="C150" s="109" t="s">
        <v>554</v>
      </c>
      <c r="D150" s="175" t="s">
        <v>584</v>
      </c>
      <c r="E150" s="109" t="s">
        <v>184</v>
      </c>
      <c r="F150" s="111" t="s">
        <v>582</v>
      </c>
      <c r="G150" s="112">
        <v>304</v>
      </c>
      <c r="H150" s="176" t="s">
        <v>583</v>
      </c>
      <c r="I150" s="108">
        <v>0</v>
      </c>
      <c r="J150" s="108">
        <v>0</v>
      </c>
      <c r="K150" s="109"/>
      <c r="L150" s="111" t="s">
        <v>559</v>
      </c>
      <c r="M150" s="109" t="s">
        <v>70</v>
      </c>
      <c r="N150" s="109" t="s">
        <v>70</v>
      </c>
      <c r="O150" s="108">
        <v>2</v>
      </c>
      <c r="P150" s="111" t="s">
        <v>73</v>
      </c>
      <c r="Q150" s="108">
        <v>1080102</v>
      </c>
      <c r="R150" s="108">
        <v>2770</v>
      </c>
      <c r="S150" s="108">
        <v>1927</v>
      </c>
      <c r="T150" s="108">
        <v>1</v>
      </c>
      <c r="U150" s="113">
        <v>2013</v>
      </c>
      <c r="V150" s="113">
        <v>1016</v>
      </c>
      <c r="W150" s="113">
        <v>0</v>
      </c>
      <c r="X150" s="114" t="s">
        <v>486</v>
      </c>
      <c r="Y150" s="108">
        <v>307</v>
      </c>
      <c r="Z150" s="109" t="s">
        <v>554</v>
      </c>
      <c r="AA150" s="177" t="s">
        <v>560</v>
      </c>
      <c r="AB150" s="177" t="s">
        <v>554</v>
      </c>
      <c r="AC150" s="178">
        <f>AB150-AA150</f>
        <v>-60</v>
      </c>
      <c r="AD150" s="179">
        <f>IF(AF150="SI", 0,G150)</f>
        <v>304</v>
      </c>
      <c r="AE150" s="180">
        <f>AD150*AC150</f>
        <v>-18240</v>
      </c>
      <c r="AF150" s="181"/>
    </row>
    <row r="151" spans="1:32">
      <c r="A151" s="108">
        <v>2014</v>
      </c>
      <c r="B151" s="108">
        <v>136</v>
      </c>
      <c r="C151" s="109" t="s">
        <v>554</v>
      </c>
      <c r="D151" s="175" t="s">
        <v>585</v>
      </c>
      <c r="E151" s="109" t="s">
        <v>144</v>
      </c>
      <c r="F151" s="111" t="s">
        <v>586</v>
      </c>
      <c r="G151" s="112">
        <v>226.9</v>
      </c>
      <c r="H151" s="176" t="s">
        <v>587</v>
      </c>
      <c r="I151" s="108">
        <v>0</v>
      </c>
      <c r="J151" s="108">
        <v>0</v>
      </c>
      <c r="K151" s="109"/>
      <c r="L151" s="111" t="s">
        <v>588</v>
      </c>
      <c r="M151" s="109" t="s">
        <v>70</v>
      </c>
      <c r="N151" s="109" t="s">
        <v>70</v>
      </c>
      <c r="O151" s="108">
        <v>3</v>
      </c>
      <c r="P151" s="111" t="s">
        <v>243</v>
      </c>
      <c r="Q151" s="108">
        <v>1040502</v>
      </c>
      <c r="R151" s="108">
        <v>1890</v>
      </c>
      <c r="S151" s="108">
        <v>1417</v>
      </c>
      <c r="T151" s="108">
        <v>2</v>
      </c>
      <c r="U151" s="113">
        <v>2013</v>
      </c>
      <c r="V151" s="113">
        <v>238</v>
      </c>
      <c r="W151" s="113">
        <v>0</v>
      </c>
      <c r="X151" s="114" t="s">
        <v>486</v>
      </c>
      <c r="Y151" s="108">
        <v>316</v>
      </c>
      <c r="Z151" s="109" t="s">
        <v>589</v>
      </c>
      <c r="AA151" s="177" t="s">
        <v>560</v>
      </c>
      <c r="AB151" s="177" t="s">
        <v>589</v>
      </c>
      <c r="AC151" s="178">
        <f>AB151-AA151</f>
        <v>-41</v>
      </c>
      <c r="AD151" s="179">
        <f>IF(AF151="SI", 0,G151)</f>
        <v>226.9</v>
      </c>
      <c r="AE151" s="180">
        <f>AD151*AC151</f>
        <v>-9302.9</v>
      </c>
      <c r="AF151" s="181"/>
    </row>
    <row r="152" spans="1:32">
      <c r="A152" s="108">
        <v>2014</v>
      </c>
      <c r="B152" s="108">
        <v>137</v>
      </c>
      <c r="C152" s="109" t="s">
        <v>554</v>
      </c>
      <c r="D152" s="175" t="s">
        <v>590</v>
      </c>
      <c r="E152" s="109" t="s">
        <v>125</v>
      </c>
      <c r="F152" s="111" t="s">
        <v>586</v>
      </c>
      <c r="G152" s="112">
        <v>82.65</v>
      </c>
      <c r="H152" s="176" t="s">
        <v>587</v>
      </c>
      <c r="I152" s="108">
        <v>0</v>
      </c>
      <c r="J152" s="108">
        <v>0</v>
      </c>
      <c r="K152" s="109"/>
      <c r="L152" s="111" t="s">
        <v>588</v>
      </c>
      <c r="M152" s="109" t="s">
        <v>70</v>
      </c>
      <c r="N152" s="109" t="s">
        <v>70</v>
      </c>
      <c r="O152" s="108">
        <v>3</v>
      </c>
      <c r="P152" s="111" t="s">
        <v>243</v>
      </c>
      <c r="Q152" s="108">
        <v>1040502</v>
      </c>
      <c r="R152" s="108">
        <v>1890</v>
      </c>
      <c r="S152" s="108">
        <v>1417</v>
      </c>
      <c r="T152" s="108">
        <v>2</v>
      </c>
      <c r="U152" s="113">
        <v>2013</v>
      </c>
      <c r="V152" s="113">
        <v>238</v>
      </c>
      <c r="W152" s="113">
        <v>0</v>
      </c>
      <c r="X152" s="114" t="s">
        <v>486</v>
      </c>
      <c r="Y152" s="108">
        <v>316</v>
      </c>
      <c r="Z152" s="109" t="s">
        <v>589</v>
      </c>
      <c r="AA152" s="177" t="s">
        <v>560</v>
      </c>
      <c r="AB152" s="177" t="s">
        <v>589</v>
      </c>
      <c r="AC152" s="178">
        <f>AB152-AA152</f>
        <v>-41</v>
      </c>
      <c r="AD152" s="179">
        <f>IF(AF152="SI", 0,G152)</f>
        <v>82.65</v>
      </c>
      <c r="AE152" s="180">
        <f>AD152*AC152</f>
        <v>-3388.65</v>
      </c>
      <c r="AF152" s="181"/>
    </row>
    <row r="153" spans="1:32">
      <c r="A153" s="108">
        <v>2014</v>
      </c>
      <c r="B153" s="108">
        <v>138</v>
      </c>
      <c r="C153" s="109" t="s">
        <v>554</v>
      </c>
      <c r="D153" s="175" t="s">
        <v>591</v>
      </c>
      <c r="E153" s="109" t="s">
        <v>201</v>
      </c>
      <c r="F153" s="111" t="s">
        <v>586</v>
      </c>
      <c r="G153" s="112">
        <v>120.25</v>
      </c>
      <c r="H153" s="176" t="s">
        <v>587</v>
      </c>
      <c r="I153" s="108">
        <v>0</v>
      </c>
      <c r="J153" s="108">
        <v>0</v>
      </c>
      <c r="K153" s="109"/>
      <c r="L153" s="111" t="s">
        <v>588</v>
      </c>
      <c r="M153" s="109" t="s">
        <v>70</v>
      </c>
      <c r="N153" s="109" t="s">
        <v>70</v>
      </c>
      <c r="O153" s="108">
        <v>3</v>
      </c>
      <c r="P153" s="111" t="s">
        <v>243</v>
      </c>
      <c r="Q153" s="108">
        <v>1040502</v>
      </c>
      <c r="R153" s="108">
        <v>1890</v>
      </c>
      <c r="S153" s="108">
        <v>1417</v>
      </c>
      <c r="T153" s="108">
        <v>2</v>
      </c>
      <c r="U153" s="113">
        <v>2013</v>
      </c>
      <c r="V153" s="113">
        <v>238</v>
      </c>
      <c r="W153" s="113">
        <v>0</v>
      </c>
      <c r="X153" s="114" t="s">
        <v>486</v>
      </c>
      <c r="Y153" s="108">
        <v>316</v>
      </c>
      <c r="Z153" s="109" t="s">
        <v>589</v>
      </c>
      <c r="AA153" s="177" t="s">
        <v>560</v>
      </c>
      <c r="AB153" s="177" t="s">
        <v>589</v>
      </c>
      <c r="AC153" s="178">
        <f>AB153-AA153</f>
        <v>-41</v>
      </c>
      <c r="AD153" s="179">
        <f>IF(AF153="SI", 0,G153)</f>
        <v>120.25</v>
      </c>
      <c r="AE153" s="180">
        <f>AD153*AC153</f>
        <v>-4930.25</v>
      </c>
      <c r="AF153" s="181"/>
    </row>
    <row r="154" spans="1:32">
      <c r="A154" s="108">
        <v>2014</v>
      </c>
      <c r="B154" s="108">
        <v>139</v>
      </c>
      <c r="C154" s="109" t="s">
        <v>554</v>
      </c>
      <c r="D154" s="175" t="s">
        <v>592</v>
      </c>
      <c r="E154" s="109" t="s">
        <v>114</v>
      </c>
      <c r="F154" s="111" t="s">
        <v>586</v>
      </c>
      <c r="G154" s="112">
        <v>187.46</v>
      </c>
      <c r="H154" s="176" t="s">
        <v>587</v>
      </c>
      <c r="I154" s="108">
        <v>0</v>
      </c>
      <c r="J154" s="108">
        <v>0</v>
      </c>
      <c r="K154" s="109"/>
      <c r="L154" s="111" t="s">
        <v>588</v>
      </c>
      <c r="M154" s="109" t="s">
        <v>70</v>
      </c>
      <c r="N154" s="109" t="s">
        <v>70</v>
      </c>
      <c r="O154" s="108">
        <v>3</v>
      </c>
      <c r="P154" s="111" t="s">
        <v>243</v>
      </c>
      <c r="Q154" s="108">
        <v>1040502</v>
      </c>
      <c r="R154" s="108">
        <v>1890</v>
      </c>
      <c r="S154" s="108">
        <v>1417</v>
      </c>
      <c r="T154" s="108">
        <v>2</v>
      </c>
      <c r="U154" s="113">
        <v>2013</v>
      </c>
      <c r="V154" s="113">
        <v>238</v>
      </c>
      <c r="W154" s="113">
        <v>0</v>
      </c>
      <c r="X154" s="114" t="s">
        <v>486</v>
      </c>
      <c r="Y154" s="108">
        <v>316</v>
      </c>
      <c r="Z154" s="109" t="s">
        <v>589</v>
      </c>
      <c r="AA154" s="177" t="s">
        <v>560</v>
      </c>
      <c r="AB154" s="177" t="s">
        <v>589</v>
      </c>
      <c r="AC154" s="178">
        <f>AB154-AA154</f>
        <v>-41</v>
      </c>
      <c r="AD154" s="179">
        <f>IF(AF154="SI", 0,G154)</f>
        <v>187.46</v>
      </c>
      <c r="AE154" s="180">
        <f>AD154*AC154</f>
        <v>-7685.8600000000006</v>
      </c>
      <c r="AF154" s="181"/>
    </row>
    <row r="155" spans="1:32">
      <c r="A155" s="108">
        <v>2014</v>
      </c>
      <c r="B155" s="108">
        <v>140</v>
      </c>
      <c r="C155" s="109" t="s">
        <v>554</v>
      </c>
      <c r="D155" s="175" t="s">
        <v>590</v>
      </c>
      <c r="E155" s="109" t="s">
        <v>125</v>
      </c>
      <c r="F155" s="111" t="s">
        <v>593</v>
      </c>
      <c r="G155" s="112">
        <v>37.4</v>
      </c>
      <c r="H155" s="176" t="s">
        <v>70</v>
      </c>
      <c r="I155" s="108">
        <v>0</v>
      </c>
      <c r="J155" s="108">
        <v>0</v>
      </c>
      <c r="K155" s="109"/>
      <c r="L155" s="111" t="s">
        <v>594</v>
      </c>
      <c r="M155" s="109" t="s">
        <v>595</v>
      </c>
      <c r="N155" s="109" t="s">
        <v>70</v>
      </c>
      <c r="O155" s="108">
        <v>3</v>
      </c>
      <c r="P155" s="111" t="s">
        <v>243</v>
      </c>
      <c r="Q155" s="108">
        <v>1040502</v>
      </c>
      <c r="R155" s="108">
        <v>1890</v>
      </c>
      <c r="S155" s="108">
        <v>1417</v>
      </c>
      <c r="T155" s="108">
        <v>2</v>
      </c>
      <c r="U155" s="113">
        <v>2011</v>
      </c>
      <c r="V155" s="113">
        <v>1090</v>
      </c>
      <c r="W155" s="113">
        <v>0</v>
      </c>
      <c r="X155" s="114" t="s">
        <v>486</v>
      </c>
      <c r="Y155" s="108">
        <v>318</v>
      </c>
      <c r="Z155" s="109" t="s">
        <v>589</v>
      </c>
      <c r="AA155" s="177" t="s">
        <v>560</v>
      </c>
      <c r="AB155" s="177" t="s">
        <v>589</v>
      </c>
      <c r="AC155" s="178">
        <f>AB155-AA155</f>
        <v>-41</v>
      </c>
      <c r="AD155" s="179">
        <f>IF(AF155="SI", 0,G155)</f>
        <v>37.4</v>
      </c>
      <c r="AE155" s="180">
        <f>AD155*AC155</f>
        <v>-1533.3999999999999</v>
      </c>
      <c r="AF155" s="181"/>
    </row>
    <row r="156" spans="1:32">
      <c r="A156" s="108">
        <v>2014</v>
      </c>
      <c r="B156" s="108">
        <v>141</v>
      </c>
      <c r="C156" s="109" t="s">
        <v>554</v>
      </c>
      <c r="D156" s="175" t="s">
        <v>596</v>
      </c>
      <c r="E156" s="109" t="s">
        <v>597</v>
      </c>
      <c r="F156" s="111" t="s">
        <v>593</v>
      </c>
      <c r="G156" s="112">
        <v>160.82</v>
      </c>
      <c r="H156" s="176" t="s">
        <v>70</v>
      </c>
      <c r="I156" s="108">
        <v>0</v>
      </c>
      <c r="J156" s="108">
        <v>0</v>
      </c>
      <c r="K156" s="109"/>
      <c r="L156" s="111" t="s">
        <v>594</v>
      </c>
      <c r="M156" s="109" t="s">
        <v>595</v>
      </c>
      <c r="N156" s="109" t="s">
        <v>70</v>
      </c>
      <c r="O156" s="108">
        <v>3</v>
      </c>
      <c r="P156" s="111" t="s">
        <v>243</v>
      </c>
      <c r="Q156" s="108">
        <v>1040502</v>
      </c>
      <c r="R156" s="108">
        <v>1890</v>
      </c>
      <c r="S156" s="108">
        <v>1417</v>
      </c>
      <c r="T156" s="108">
        <v>2</v>
      </c>
      <c r="U156" s="113">
        <v>2011</v>
      </c>
      <c r="V156" s="113">
        <v>1090</v>
      </c>
      <c r="W156" s="113">
        <v>0</v>
      </c>
      <c r="X156" s="114" t="s">
        <v>486</v>
      </c>
      <c r="Y156" s="108">
        <v>318</v>
      </c>
      <c r="Z156" s="109" t="s">
        <v>589</v>
      </c>
      <c r="AA156" s="177" t="s">
        <v>560</v>
      </c>
      <c r="AB156" s="177" t="s">
        <v>589</v>
      </c>
      <c r="AC156" s="178">
        <f>AB156-AA156</f>
        <v>-41</v>
      </c>
      <c r="AD156" s="179">
        <f>IF(AF156="SI", 0,G156)</f>
        <v>160.82</v>
      </c>
      <c r="AE156" s="180">
        <f>AD156*AC156</f>
        <v>-6593.62</v>
      </c>
      <c r="AF156" s="181"/>
    </row>
    <row r="157" spans="1:32">
      <c r="A157" s="108">
        <v>2014</v>
      </c>
      <c r="B157" s="108">
        <v>142</v>
      </c>
      <c r="C157" s="109" t="s">
        <v>554</v>
      </c>
      <c r="D157" s="175" t="s">
        <v>598</v>
      </c>
      <c r="E157" s="109" t="s">
        <v>599</v>
      </c>
      <c r="F157" s="111" t="s">
        <v>593</v>
      </c>
      <c r="G157" s="112">
        <v>233.67</v>
      </c>
      <c r="H157" s="176" t="s">
        <v>70</v>
      </c>
      <c r="I157" s="108">
        <v>0</v>
      </c>
      <c r="J157" s="108">
        <v>0</v>
      </c>
      <c r="K157" s="109"/>
      <c r="L157" s="111" t="s">
        <v>594</v>
      </c>
      <c r="M157" s="109" t="s">
        <v>595</v>
      </c>
      <c r="N157" s="109" t="s">
        <v>70</v>
      </c>
      <c r="O157" s="108">
        <v>3</v>
      </c>
      <c r="P157" s="111" t="s">
        <v>243</v>
      </c>
      <c r="Q157" s="108">
        <v>1040502</v>
      </c>
      <c r="R157" s="108">
        <v>1890</v>
      </c>
      <c r="S157" s="108">
        <v>1417</v>
      </c>
      <c r="T157" s="108">
        <v>2</v>
      </c>
      <c r="U157" s="113">
        <v>2011</v>
      </c>
      <c r="V157" s="113">
        <v>1090</v>
      </c>
      <c r="W157" s="113">
        <v>0</v>
      </c>
      <c r="X157" s="114" t="s">
        <v>486</v>
      </c>
      <c r="Y157" s="108">
        <v>318</v>
      </c>
      <c r="Z157" s="109" t="s">
        <v>589</v>
      </c>
      <c r="AA157" s="177" t="s">
        <v>560</v>
      </c>
      <c r="AB157" s="177" t="s">
        <v>589</v>
      </c>
      <c r="AC157" s="178">
        <f>AB157-AA157</f>
        <v>-41</v>
      </c>
      <c r="AD157" s="179">
        <f>IF(AF157="SI", 0,G157)</f>
        <v>233.67</v>
      </c>
      <c r="AE157" s="180">
        <f>AD157*AC157</f>
        <v>-9580.4699999999993</v>
      </c>
      <c r="AF157" s="181"/>
    </row>
    <row r="158" spans="1:32">
      <c r="A158" s="108">
        <v>2014</v>
      </c>
      <c r="B158" s="108">
        <v>143</v>
      </c>
      <c r="C158" s="109" t="s">
        <v>554</v>
      </c>
      <c r="D158" s="175" t="s">
        <v>600</v>
      </c>
      <c r="E158" s="109" t="s">
        <v>114</v>
      </c>
      <c r="F158" s="111" t="s">
        <v>601</v>
      </c>
      <c r="G158" s="112">
        <v>62.33</v>
      </c>
      <c r="H158" s="176" t="s">
        <v>602</v>
      </c>
      <c r="I158" s="108">
        <v>0</v>
      </c>
      <c r="J158" s="108">
        <v>0</v>
      </c>
      <c r="K158" s="109"/>
      <c r="L158" s="111" t="s">
        <v>594</v>
      </c>
      <c r="M158" s="109" t="s">
        <v>595</v>
      </c>
      <c r="N158" s="109" t="s">
        <v>70</v>
      </c>
      <c r="O158" s="108">
        <v>3</v>
      </c>
      <c r="P158" s="111" t="s">
        <v>243</v>
      </c>
      <c r="Q158" s="108">
        <v>1040502</v>
      </c>
      <c r="R158" s="108">
        <v>1890</v>
      </c>
      <c r="S158" s="108">
        <v>1417</v>
      </c>
      <c r="T158" s="108">
        <v>2</v>
      </c>
      <c r="U158" s="113">
        <v>2013</v>
      </c>
      <c r="V158" s="113">
        <v>1023</v>
      </c>
      <c r="W158" s="113">
        <v>0</v>
      </c>
      <c r="X158" s="114" t="s">
        <v>486</v>
      </c>
      <c r="Y158" s="108">
        <v>317</v>
      </c>
      <c r="Z158" s="109" t="s">
        <v>589</v>
      </c>
      <c r="AA158" s="177" t="s">
        <v>560</v>
      </c>
      <c r="AB158" s="177" t="s">
        <v>589</v>
      </c>
      <c r="AC158" s="178">
        <f>AB158-AA158</f>
        <v>-41</v>
      </c>
      <c r="AD158" s="179">
        <f>IF(AF158="SI", 0,G158)</f>
        <v>62.33</v>
      </c>
      <c r="AE158" s="180">
        <f>AD158*AC158</f>
        <v>-2555.5299999999997</v>
      </c>
      <c r="AF158" s="181"/>
    </row>
    <row r="159" spans="1:32">
      <c r="A159" s="108">
        <v>2014</v>
      </c>
      <c r="B159" s="108">
        <v>144</v>
      </c>
      <c r="C159" s="109" t="s">
        <v>554</v>
      </c>
      <c r="D159" s="175" t="s">
        <v>603</v>
      </c>
      <c r="E159" s="109" t="s">
        <v>184</v>
      </c>
      <c r="F159" s="111" t="s">
        <v>604</v>
      </c>
      <c r="G159" s="112">
        <v>179.7</v>
      </c>
      <c r="H159" s="176" t="s">
        <v>602</v>
      </c>
      <c r="I159" s="108">
        <v>0</v>
      </c>
      <c r="J159" s="108">
        <v>0</v>
      </c>
      <c r="K159" s="109"/>
      <c r="L159" s="111" t="s">
        <v>594</v>
      </c>
      <c r="M159" s="109" t="s">
        <v>595</v>
      </c>
      <c r="N159" s="109" t="s">
        <v>70</v>
      </c>
      <c r="O159" s="108">
        <v>3</v>
      </c>
      <c r="P159" s="111" t="s">
        <v>243</v>
      </c>
      <c r="Q159" s="108">
        <v>1040502</v>
      </c>
      <c r="R159" s="108">
        <v>1890</v>
      </c>
      <c r="S159" s="108">
        <v>1417</v>
      </c>
      <c r="T159" s="108">
        <v>2</v>
      </c>
      <c r="U159" s="113">
        <v>2013</v>
      </c>
      <c r="V159" s="113">
        <v>1023</v>
      </c>
      <c r="W159" s="113">
        <v>0</v>
      </c>
      <c r="X159" s="114" t="s">
        <v>486</v>
      </c>
      <c r="Y159" s="108">
        <v>317</v>
      </c>
      <c r="Z159" s="109" t="s">
        <v>589</v>
      </c>
      <c r="AA159" s="177" t="s">
        <v>560</v>
      </c>
      <c r="AB159" s="177" t="s">
        <v>589</v>
      </c>
      <c r="AC159" s="178">
        <f>AB159-AA159</f>
        <v>-41</v>
      </c>
      <c r="AD159" s="179">
        <f>IF(AF159="SI", 0,G159)</f>
        <v>179.7</v>
      </c>
      <c r="AE159" s="180">
        <f>AD159*AC159</f>
        <v>-7367.7</v>
      </c>
      <c r="AF159" s="181"/>
    </row>
    <row r="160" spans="1:32">
      <c r="A160" s="108">
        <v>2014</v>
      </c>
      <c r="B160" s="108">
        <v>145</v>
      </c>
      <c r="C160" s="109" t="s">
        <v>554</v>
      </c>
      <c r="D160" s="175" t="s">
        <v>605</v>
      </c>
      <c r="E160" s="109" t="s">
        <v>576</v>
      </c>
      <c r="F160" s="111" t="s">
        <v>604</v>
      </c>
      <c r="G160" s="112">
        <v>65</v>
      </c>
      <c r="H160" s="176" t="s">
        <v>606</v>
      </c>
      <c r="I160" s="108">
        <v>0</v>
      </c>
      <c r="J160" s="108">
        <v>0</v>
      </c>
      <c r="K160" s="109"/>
      <c r="L160" s="111" t="s">
        <v>559</v>
      </c>
      <c r="M160" s="109" t="s">
        <v>70</v>
      </c>
      <c r="N160" s="109" t="s">
        <v>70</v>
      </c>
      <c r="O160" s="108">
        <v>3</v>
      </c>
      <c r="P160" s="111" t="s">
        <v>243</v>
      </c>
      <c r="Q160" s="108">
        <v>1040502</v>
      </c>
      <c r="R160" s="108">
        <v>1890</v>
      </c>
      <c r="S160" s="108">
        <v>1417</v>
      </c>
      <c r="T160" s="108">
        <v>2</v>
      </c>
      <c r="U160" s="113">
        <v>2013</v>
      </c>
      <c r="V160" s="113">
        <v>1023</v>
      </c>
      <c r="W160" s="113">
        <v>0</v>
      </c>
      <c r="X160" s="114" t="s">
        <v>486</v>
      </c>
      <c r="Y160" s="108">
        <v>310</v>
      </c>
      <c r="Z160" s="109" t="s">
        <v>554</v>
      </c>
      <c r="AA160" s="177" t="s">
        <v>560</v>
      </c>
      <c r="AB160" s="177" t="s">
        <v>554</v>
      </c>
      <c r="AC160" s="178">
        <f>AB160-AA160</f>
        <v>-60</v>
      </c>
      <c r="AD160" s="179">
        <f>IF(AF160="SI", 0,G160)</f>
        <v>65</v>
      </c>
      <c r="AE160" s="180">
        <f>AD160*AC160</f>
        <v>-3900</v>
      </c>
      <c r="AF160" s="181"/>
    </row>
    <row r="161" spans="1:32">
      <c r="A161" s="108">
        <v>2014</v>
      </c>
      <c r="B161" s="108">
        <v>146</v>
      </c>
      <c r="C161" s="109" t="s">
        <v>607</v>
      </c>
      <c r="D161" s="175" t="s">
        <v>608</v>
      </c>
      <c r="E161" s="109" t="s">
        <v>609</v>
      </c>
      <c r="F161" s="111" t="s">
        <v>610</v>
      </c>
      <c r="G161" s="112">
        <v>151.91999999999999</v>
      </c>
      <c r="H161" s="176" t="s">
        <v>70</v>
      </c>
      <c r="I161" s="108">
        <v>0</v>
      </c>
      <c r="J161" s="108">
        <v>0</v>
      </c>
      <c r="K161" s="109"/>
      <c r="L161" s="111" t="s">
        <v>100</v>
      </c>
      <c r="M161" s="109" t="s">
        <v>101</v>
      </c>
      <c r="N161" s="109" t="s">
        <v>101</v>
      </c>
      <c r="O161" s="108">
        <v>2</v>
      </c>
      <c r="P161" s="111" t="s">
        <v>73</v>
      </c>
      <c r="Q161" s="108">
        <v>1090403</v>
      </c>
      <c r="R161" s="108">
        <v>3440</v>
      </c>
      <c r="S161" s="108">
        <v>1691</v>
      </c>
      <c r="T161" s="108">
        <v>6</v>
      </c>
      <c r="U161" s="113">
        <v>2009</v>
      </c>
      <c r="V161" s="113">
        <v>1152</v>
      </c>
      <c r="W161" s="113">
        <v>0</v>
      </c>
      <c r="X161" s="114" t="s">
        <v>70</v>
      </c>
      <c r="Y161" s="108">
        <v>311</v>
      </c>
      <c r="Z161" s="109" t="s">
        <v>607</v>
      </c>
      <c r="AA161" s="177" t="s">
        <v>611</v>
      </c>
      <c r="AB161" s="177" t="s">
        <v>607</v>
      </c>
      <c r="AC161" s="178">
        <f>AB161-AA161</f>
        <v>-60</v>
      </c>
      <c r="AD161" s="179">
        <f>IF(AF161="SI", 0,G161)</f>
        <v>151.91999999999999</v>
      </c>
      <c r="AE161" s="180">
        <f>AD161*AC161</f>
        <v>-9115.1999999999989</v>
      </c>
      <c r="AF161" s="181"/>
    </row>
    <row r="162" spans="1:32">
      <c r="A162" s="108">
        <v>2014</v>
      </c>
      <c r="B162" s="108">
        <v>147</v>
      </c>
      <c r="C162" s="109" t="s">
        <v>607</v>
      </c>
      <c r="D162" s="175" t="s">
        <v>612</v>
      </c>
      <c r="E162" s="109" t="s">
        <v>609</v>
      </c>
      <c r="F162" s="111" t="s">
        <v>613</v>
      </c>
      <c r="G162" s="112">
        <v>262.82</v>
      </c>
      <c r="H162" s="176" t="s">
        <v>614</v>
      </c>
      <c r="I162" s="108">
        <v>0</v>
      </c>
      <c r="J162" s="108">
        <v>0</v>
      </c>
      <c r="K162" s="109"/>
      <c r="L162" s="111" t="s">
        <v>100</v>
      </c>
      <c r="M162" s="109" t="s">
        <v>101</v>
      </c>
      <c r="N162" s="109" t="s">
        <v>101</v>
      </c>
      <c r="O162" s="108">
        <v>2</v>
      </c>
      <c r="P162" s="111" t="s">
        <v>73</v>
      </c>
      <c r="Q162" s="108">
        <v>1090403</v>
      </c>
      <c r="R162" s="108">
        <v>3440</v>
      </c>
      <c r="S162" s="108">
        <v>1691</v>
      </c>
      <c r="T162" s="108">
        <v>6</v>
      </c>
      <c r="U162" s="113">
        <v>2014</v>
      </c>
      <c r="V162" s="113">
        <v>866</v>
      </c>
      <c r="W162" s="113">
        <v>0</v>
      </c>
      <c r="X162" s="114" t="s">
        <v>70</v>
      </c>
      <c r="Y162" s="108">
        <v>312</v>
      </c>
      <c r="Z162" s="109" t="s">
        <v>607</v>
      </c>
      <c r="AA162" s="177" t="s">
        <v>611</v>
      </c>
      <c r="AB162" s="177" t="s">
        <v>607</v>
      </c>
      <c r="AC162" s="178">
        <f>AB162-AA162</f>
        <v>-60</v>
      </c>
      <c r="AD162" s="179">
        <f>IF(AF162="SI", 0,G162)</f>
        <v>262.82</v>
      </c>
      <c r="AE162" s="180">
        <f>AD162*AC162</f>
        <v>-15769.199999999999</v>
      </c>
      <c r="AF162" s="181"/>
    </row>
    <row r="163" spans="1:32">
      <c r="A163" s="108">
        <v>2014</v>
      </c>
      <c r="B163" s="108">
        <v>148</v>
      </c>
      <c r="C163" s="109" t="s">
        <v>607</v>
      </c>
      <c r="D163" s="175" t="s">
        <v>615</v>
      </c>
      <c r="E163" s="109" t="s">
        <v>616</v>
      </c>
      <c r="F163" s="111" t="s">
        <v>617</v>
      </c>
      <c r="G163" s="112">
        <v>78.819999999999993</v>
      </c>
      <c r="H163" s="176" t="s">
        <v>618</v>
      </c>
      <c r="I163" s="108">
        <v>0</v>
      </c>
      <c r="J163" s="108">
        <v>0</v>
      </c>
      <c r="K163" s="109"/>
      <c r="L163" s="111" t="s">
        <v>619</v>
      </c>
      <c r="M163" s="109" t="s">
        <v>70</v>
      </c>
      <c r="N163" s="109" t="s">
        <v>70</v>
      </c>
      <c r="O163" s="108">
        <v>3</v>
      </c>
      <c r="P163" s="111" t="s">
        <v>243</v>
      </c>
      <c r="Q163" s="108">
        <v>1100402</v>
      </c>
      <c r="R163" s="108">
        <v>4090</v>
      </c>
      <c r="S163" s="108">
        <v>1897</v>
      </c>
      <c r="T163" s="108">
        <v>2</v>
      </c>
      <c r="U163" s="113">
        <v>2014</v>
      </c>
      <c r="V163" s="113">
        <v>153</v>
      </c>
      <c r="W163" s="113">
        <v>1</v>
      </c>
      <c r="X163" s="114" t="s">
        <v>486</v>
      </c>
      <c r="Y163" s="108">
        <v>313</v>
      </c>
      <c r="Z163" s="109" t="s">
        <v>607</v>
      </c>
      <c r="AA163" s="177" t="s">
        <v>611</v>
      </c>
      <c r="AB163" s="177" t="s">
        <v>607</v>
      </c>
      <c r="AC163" s="178">
        <f>AB163-AA163</f>
        <v>-60</v>
      </c>
      <c r="AD163" s="179">
        <f>IF(AF163="SI", 0,G163)</f>
        <v>78.819999999999993</v>
      </c>
      <c r="AE163" s="180">
        <f>AD163*AC163</f>
        <v>-4729.2</v>
      </c>
      <c r="AF163" s="181"/>
    </row>
    <row r="164" spans="1:32">
      <c r="A164" s="108">
        <v>2014</v>
      </c>
      <c r="B164" s="108">
        <v>149</v>
      </c>
      <c r="C164" s="109" t="s">
        <v>607</v>
      </c>
      <c r="D164" s="175" t="s">
        <v>620</v>
      </c>
      <c r="E164" s="109" t="s">
        <v>621</v>
      </c>
      <c r="F164" s="111" t="s">
        <v>617</v>
      </c>
      <c r="G164" s="112">
        <v>213.43</v>
      </c>
      <c r="H164" s="176" t="s">
        <v>618</v>
      </c>
      <c r="I164" s="108">
        <v>0</v>
      </c>
      <c r="J164" s="108">
        <v>0</v>
      </c>
      <c r="K164" s="109"/>
      <c r="L164" s="111" t="s">
        <v>619</v>
      </c>
      <c r="M164" s="109" t="s">
        <v>70</v>
      </c>
      <c r="N164" s="109" t="s">
        <v>70</v>
      </c>
      <c r="O164" s="108">
        <v>3</v>
      </c>
      <c r="P164" s="111" t="s">
        <v>243</v>
      </c>
      <c r="Q164" s="108">
        <v>1100402</v>
      </c>
      <c r="R164" s="108">
        <v>4090</v>
      </c>
      <c r="S164" s="108">
        <v>1897</v>
      </c>
      <c r="T164" s="108">
        <v>2</v>
      </c>
      <c r="U164" s="113">
        <v>2014</v>
      </c>
      <c r="V164" s="113">
        <v>153</v>
      </c>
      <c r="W164" s="113">
        <v>1</v>
      </c>
      <c r="X164" s="114" t="s">
        <v>486</v>
      </c>
      <c r="Y164" s="108">
        <v>313</v>
      </c>
      <c r="Z164" s="109" t="s">
        <v>607</v>
      </c>
      <c r="AA164" s="177" t="s">
        <v>611</v>
      </c>
      <c r="AB164" s="177" t="s">
        <v>607</v>
      </c>
      <c r="AC164" s="178">
        <f>AB164-AA164</f>
        <v>-60</v>
      </c>
      <c r="AD164" s="179">
        <f>IF(AF164="SI", 0,G164)</f>
        <v>213.43</v>
      </c>
      <c r="AE164" s="180">
        <f>AD164*AC164</f>
        <v>-12805.800000000001</v>
      </c>
      <c r="AF164" s="181"/>
    </row>
    <row r="165" spans="1:32">
      <c r="A165" s="108">
        <v>2014</v>
      </c>
      <c r="B165" s="108">
        <v>150</v>
      </c>
      <c r="C165" s="109" t="s">
        <v>607</v>
      </c>
      <c r="D165" s="175" t="s">
        <v>622</v>
      </c>
      <c r="E165" s="109" t="s">
        <v>623</v>
      </c>
      <c r="F165" s="111" t="s">
        <v>617</v>
      </c>
      <c r="G165" s="112">
        <v>163.81</v>
      </c>
      <c r="H165" s="176" t="s">
        <v>618</v>
      </c>
      <c r="I165" s="108">
        <v>0</v>
      </c>
      <c r="J165" s="108">
        <v>0</v>
      </c>
      <c r="K165" s="109"/>
      <c r="L165" s="111" t="s">
        <v>619</v>
      </c>
      <c r="M165" s="109" t="s">
        <v>70</v>
      </c>
      <c r="N165" s="109" t="s">
        <v>70</v>
      </c>
      <c r="O165" s="108">
        <v>3</v>
      </c>
      <c r="P165" s="111" t="s">
        <v>243</v>
      </c>
      <c r="Q165" s="108">
        <v>1100402</v>
      </c>
      <c r="R165" s="108">
        <v>4090</v>
      </c>
      <c r="S165" s="108">
        <v>1897</v>
      </c>
      <c r="T165" s="108">
        <v>2</v>
      </c>
      <c r="U165" s="113">
        <v>2014</v>
      </c>
      <c r="V165" s="113">
        <v>153</v>
      </c>
      <c r="W165" s="113">
        <v>1</v>
      </c>
      <c r="X165" s="114" t="s">
        <v>486</v>
      </c>
      <c r="Y165" s="108">
        <v>313</v>
      </c>
      <c r="Z165" s="109" t="s">
        <v>607</v>
      </c>
      <c r="AA165" s="177" t="s">
        <v>611</v>
      </c>
      <c r="AB165" s="177" t="s">
        <v>607</v>
      </c>
      <c r="AC165" s="178">
        <f>AB165-AA165</f>
        <v>-60</v>
      </c>
      <c r="AD165" s="179">
        <f>IF(AF165="SI", 0,G165)</f>
        <v>163.81</v>
      </c>
      <c r="AE165" s="180">
        <f>AD165*AC165</f>
        <v>-9828.6</v>
      </c>
      <c r="AF165" s="181"/>
    </row>
    <row r="166" spans="1:32">
      <c r="A166" s="108">
        <v>2014</v>
      </c>
      <c r="B166" s="108">
        <v>152</v>
      </c>
      <c r="C166" s="109" t="s">
        <v>346</v>
      </c>
      <c r="D166" s="175" t="s">
        <v>624</v>
      </c>
      <c r="E166" s="109" t="s">
        <v>574</v>
      </c>
      <c r="F166" s="111" t="s">
        <v>625</v>
      </c>
      <c r="G166" s="112">
        <v>60</v>
      </c>
      <c r="H166" s="176" t="s">
        <v>626</v>
      </c>
      <c r="I166" s="108">
        <v>0</v>
      </c>
      <c r="J166" s="108">
        <v>0</v>
      </c>
      <c r="K166" s="109"/>
      <c r="L166" s="111" t="s">
        <v>559</v>
      </c>
      <c r="M166" s="109" t="s">
        <v>70</v>
      </c>
      <c r="N166" s="109" t="s">
        <v>70</v>
      </c>
      <c r="O166" s="108" t="s">
        <v>627</v>
      </c>
      <c r="P166" s="111" t="s">
        <v>627</v>
      </c>
      <c r="Q166" s="108">
        <v>1030102</v>
      </c>
      <c r="R166" s="108">
        <v>1120</v>
      </c>
      <c r="S166" s="108">
        <v>1268</v>
      </c>
      <c r="T166" s="108">
        <v>2</v>
      </c>
      <c r="U166" s="113">
        <v>2013</v>
      </c>
      <c r="V166" s="113">
        <v>229</v>
      </c>
      <c r="W166" s="113">
        <v>0</v>
      </c>
      <c r="X166" s="114" t="s">
        <v>70</v>
      </c>
      <c r="Y166" s="108">
        <v>319</v>
      </c>
      <c r="Z166" s="109" t="s">
        <v>346</v>
      </c>
      <c r="AA166" s="177" t="s">
        <v>628</v>
      </c>
      <c r="AB166" s="177" t="s">
        <v>346</v>
      </c>
      <c r="AC166" s="178">
        <f>AB166-AA166</f>
        <v>-60</v>
      </c>
      <c r="AD166" s="179">
        <f>IF(AF166="SI", 0,G166)</f>
        <v>60</v>
      </c>
      <c r="AE166" s="180">
        <f>AD166*AC166</f>
        <v>-3600</v>
      </c>
      <c r="AF166" s="181"/>
    </row>
    <row r="167" spans="1:32">
      <c r="A167" s="108">
        <v>2014</v>
      </c>
      <c r="B167" s="108">
        <v>153</v>
      </c>
      <c r="C167" s="109" t="s">
        <v>346</v>
      </c>
      <c r="D167" s="175" t="s">
        <v>629</v>
      </c>
      <c r="E167" s="109" t="s">
        <v>597</v>
      </c>
      <c r="F167" s="111" t="s">
        <v>630</v>
      </c>
      <c r="G167" s="112">
        <v>25.36</v>
      </c>
      <c r="H167" s="176" t="s">
        <v>631</v>
      </c>
      <c r="I167" s="108">
        <v>0</v>
      </c>
      <c r="J167" s="108">
        <v>0</v>
      </c>
      <c r="K167" s="109"/>
      <c r="L167" s="111" t="s">
        <v>594</v>
      </c>
      <c r="M167" s="109" t="s">
        <v>595</v>
      </c>
      <c r="N167" s="109" t="s">
        <v>70</v>
      </c>
      <c r="O167" s="108" t="s">
        <v>627</v>
      </c>
      <c r="P167" s="111" t="s">
        <v>627</v>
      </c>
      <c r="Q167" s="108">
        <v>1030102</v>
      </c>
      <c r="R167" s="108">
        <v>1120</v>
      </c>
      <c r="S167" s="108">
        <v>1268</v>
      </c>
      <c r="T167" s="108">
        <v>2</v>
      </c>
      <c r="U167" s="113">
        <v>2013</v>
      </c>
      <c r="V167" s="113">
        <v>1019</v>
      </c>
      <c r="W167" s="113">
        <v>0</v>
      </c>
      <c r="X167" s="114" t="s">
        <v>486</v>
      </c>
      <c r="Y167" s="108">
        <v>321</v>
      </c>
      <c r="Z167" s="109" t="s">
        <v>346</v>
      </c>
      <c r="AA167" s="177" t="s">
        <v>628</v>
      </c>
      <c r="AB167" s="177" t="s">
        <v>346</v>
      </c>
      <c r="AC167" s="178">
        <f>AB167-AA167</f>
        <v>-60</v>
      </c>
      <c r="AD167" s="179">
        <f>IF(AF167="SI", 0,G167)</f>
        <v>25.36</v>
      </c>
      <c r="AE167" s="180">
        <f>AD167*AC167</f>
        <v>-1521.6</v>
      </c>
      <c r="AF167" s="181"/>
    </row>
    <row r="168" spans="1:32">
      <c r="A168" s="108">
        <v>2014</v>
      </c>
      <c r="B168" s="108">
        <v>154</v>
      </c>
      <c r="C168" s="109" t="s">
        <v>346</v>
      </c>
      <c r="D168" s="175" t="s">
        <v>632</v>
      </c>
      <c r="E168" s="109" t="s">
        <v>597</v>
      </c>
      <c r="F168" s="111" t="s">
        <v>633</v>
      </c>
      <c r="G168" s="112">
        <v>45</v>
      </c>
      <c r="H168" s="176" t="s">
        <v>631</v>
      </c>
      <c r="I168" s="108">
        <v>0</v>
      </c>
      <c r="J168" s="108">
        <v>0</v>
      </c>
      <c r="K168" s="109"/>
      <c r="L168" s="111" t="s">
        <v>594</v>
      </c>
      <c r="M168" s="109" t="s">
        <v>595</v>
      </c>
      <c r="N168" s="109" t="s">
        <v>70</v>
      </c>
      <c r="O168" s="108" t="s">
        <v>627</v>
      </c>
      <c r="P168" s="111" t="s">
        <v>627</v>
      </c>
      <c r="Q168" s="108">
        <v>1030102</v>
      </c>
      <c r="R168" s="108">
        <v>1120</v>
      </c>
      <c r="S168" s="108">
        <v>1268</v>
      </c>
      <c r="T168" s="108">
        <v>2</v>
      </c>
      <c r="U168" s="113">
        <v>2013</v>
      </c>
      <c r="V168" s="113">
        <v>1019</v>
      </c>
      <c r="W168" s="113">
        <v>0</v>
      </c>
      <c r="X168" s="114" t="s">
        <v>486</v>
      </c>
      <c r="Y168" s="108">
        <v>321</v>
      </c>
      <c r="Z168" s="109" t="s">
        <v>346</v>
      </c>
      <c r="AA168" s="177" t="s">
        <v>628</v>
      </c>
      <c r="AB168" s="177" t="s">
        <v>346</v>
      </c>
      <c r="AC168" s="178">
        <f>AB168-AA168</f>
        <v>-60</v>
      </c>
      <c r="AD168" s="179">
        <f>IF(AF168="SI", 0,G168)</f>
        <v>45</v>
      </c>
      <c r="AE168" s="180">
        <f>AD168*AC168</f>
        <v>-2700</v>
      </c>
      <c r="AF168" s="181"/>
    </row>
    <row r="169" spans="1:32">
      <c r="A169" s="108">
        <v>2014</v>
      </c>
      <c r="B169" s="108">
        <v>155</v>
      </c>
      <c r="C169" s="109" t="s">
        <v>346</v>
      </c>
      <c r="D169" s="175" t="s">
        <v>634</v>
      </c>
      <c r="E169" s="109" t="s">
        <v>599</v>
      </c>
      <c r="F169" s="111" t="s">
        <v>635</v>
      </c>
      <c r="G169" s="112">
        <v>59.04</v>
      </c>
      <c r="H169" s="176" t="s">
        <v>631</v>
      </c>
      <c r="I169" s="108">
        <v>0</v>
      </c>
      <c r="J169" s="108">
        <v>0</v>
      </c>
      <c r="K169" s="109"/>
      <c r="L169" s="111" t="s">
        <v>594</v>
      </c>
      <c r="M169" s="109" t="s">
        <v>595</v>
      </c>
      <c r="N169" s="109" t="s">
        <v>70</v>
      </c>
      <c r="O169" s="108" t="s">
        <v>627</v>
      </c>
      <c r="P169" s="111" t="s">
        <v>627</v>
      </c>
      <c r="Q169" s="108">
        <v>1030102</v>
      </c>
      <c r="R169" s="108">
        <v>1120</v>
      </c>
      <c r="S169" s="108">
        <v>1268</v>
      </c>
      <c r="T169" s="108">
        <v>2</v>
      </c>
      <c r="U169" s="113">
        <v>2013</v>
      </c>
      <c r="V169" s="113">
        <v>1019</v>
      </c>
      <c r="W169" s="113">
        <v>0</v>
      </c>
      <c r="X169" s="114" t="s">
        <v>486</v>
      </c>
      <c r="Y169" s="108">
        <v>321</v>
      </c>
      <c r="Z169" s="109" t="s">
        <v>346</v>
      </c>
      <c r="AA169" s="177" t="s">
        <v>628</v>
      </c>
      <c r="AB169" s="177" t="s">
        <v>346</v>
      </c>
      <c r="AC169" s="178">
        <f>AB169-AA169</f>
        <v>-60</v>
      </c>
      <c r="AD169" s="179">
        <f>IF(AF169="SI", 0,G169)</f>
        <v>59.04</v>
      </c>
      <c r="AE169" s="180">
        <f>AD169*AC169</f>
        <v>-3542.4</v>
      </c>
      <c r="AF169" s="181"/>
    </row>
    <row r="170" spans="1:32">
      <c r="A170" s="108">
        <v>2014</v>
      </c>
      <c r="B170" s="108">
        <v>156</v>
      </c>
      <c r="C170" s="109" t="s">
        <v>346</v>
      </c>
      <c r="D170" s="175" t="s">
        <v>636</v>
      </c>
      <c r="E170" s="109" t="s">
        <v>125</v>
      </c>
      <c r="F170" s="111" t="s">
        <v>637</v>
      </c>
      <c r="G170" s="112">
        <v>27.63</v>
      </c>
      <c r="H170" s="176" t="s">
        <v>631</v>
      </c>
      <c r="I170" s="108">
        <v>0</v>
      </c>
      <c r="J170" s="108">
        <v>0</v>
      </c>
      <c r="K170" s="109"/>
      <c r="L170" s="111" t="s">
        <v>594</v>
      </c>
      <c r="M170" s="109" t="s">
        <v>595</v>
      </c>
      <c r="N170" s="109" t="s">
        <v>70</v>
      </c>
      <c r="O170" s="108" t="s">
        <v>627</v>
      </c>
      <c r="P170" s="111" t="s">
        <v>627</v>
      </c>
      <c r="Q170" s="108">
        <v>1030102</v>
      </c>
      <c r="R170" s="108">
        <v>1120</v>
      </c>
      <c r="S170" s="108">
        <v>1268</v>
      </c>
      <c r="T170" s="108">
        <v>2</v>
      </c>
      <c r="U170" s="113">
        <v>2013</v>
      </c>
      <c r="V170" s="113">
        <v>1019</v>
      </c>
      <c r="W170" s="113">
        <v>0</v>
      </c>
      <c r="X170" s="114" t="s">
        <v>486</v>
      </c>
      <c r="Y170" s="108">
        <v>320</v>
      </c>
      <c r="Z170" s="109" t="s">
        <v>346</v>
      </c>
      <c r="AA170" s="177" t="s">
        <v>628</v>
      </c>
      <c r="AB170" s="177" t="s">
        <v>346</v>
      </c>
      <c r="AC170" s="178">
        <f>AB170-AA170</f>
        <v>-60</v>
      </c>
      <c r="AD170" s="179">
        <f>IF(AF170="SI", 0,G170)</f>
        <v>27.63</v>
      </c>
      <c r="AE170" s="180">
        <f>AD170*AC170</f>
        <v>-1657.8</v>
      </c>
      <c r="AF170" s="181"/>
    </row>
    <row r="171" spans="1:32">
      <c r="A171" s="108">
        <v>2014</v>
      </c>
      <c r="B171" s="108">
        <v>157</v>
      </c>
      <c r="C171" s="109" t="s">
        <v>346</v>
      </c>
      <c r="D171" s="175" t="s">
        <v>638</v>
      </c>
      <c r="E171" s="109" t="s">
        <v>125</v>
      </c>
      <c r="F171" s="111" t="s">
        <v>639</v>
      </c>
      <c r="G171" s="112">
        <v>48.05</v>
      </c>
      <c r="H171" s="176" t="s">
        <v>631</v>
      </c>
      <c r="I171" s="108">
        <v>0</v>
      </c>
      <c r="J171" s="108">
        <v>0</v>
      </c>
      <c r="K171" s="109"/>
      <c r="L171" s="111" t="s">
        <v>594</v>
      </c>
      <c r="M171" s="109" t="s">
        <v>595</v>
      </c>
      <c r="N171" s="109" t="s">
        <v>70</v>
      </c>
      <c r="O171" s="108" t="s">
        <v>627</v>
      </c>
      <c r="P171" s="111" t="s">
        <v>627</v>
      </c>
      <c r="Q171" s="108">
        <v>1030102</v>
      </c>
      <c r="R171" s="108">
        <v>1120</v>
      </c>
      <c r="S171" s="108">
        <v>1268</v>
      </c>
      <c r="T171" s="108">
        <v>2</v>
      </c>
      <c r="U171" s="113">
        <v>2013</v>
      </c>
      <c r="V171" s="113">
        <v>1019</v>
      </c>
      <c r="W171" s="113">
        <v>0</v>
      </c>
      <c r="X171" s="114" t="s">
        <v>486</v>
      </c>
      <c r="Y171" s="108">
        <v>320</v>
      </c>
      <c r="Z171" s="109" t="s">
        <v>346</v>
      </c>
      <c r="AA171" s="177" t="s">
        <v>628</v>
      </c>
      <c r="AB171" s="177" t="s">
        <v>346</v>
      </c>
      <c r="AC171" s="178">
        <f>AB171-AA171</f>
        <v>-60</v>
      </c>
      <c r="AD171" s="179">
        <f>IF(AF171="SI", 0,G171)</f>
        <v>48.05</v>
      </c>
      <c r="AE171" s="180">
        <f>AD171*AC171</f>
        <v>-2883</v>
      </c>
      <c r="AF171" s="181"/>
    </row>
    <row r="172" spans="1:32">
      <c r="A172" s="108">
        <v>2014</v>
      </c>
      <c r="B172" s="108">
        <v>158</v>
      </c>
      <c r="C172" s="109" t="s">
        <v>346</v>
      </c>
      <c r="D172" s="175" t="s">
        <v>640</v>
      </c>
      <c r="E172" s="109" t="s">
        <v>194</v>
      </c>
      <c r="F172" s="111" t="s">
        <v>641</v>
      </c>
      <c r="G172" s="112">
        <v>35.86</v>
      </c>
      <c r="H172" s="176" t="s">
        <v>631</v>
      </c>
      <c r="I172" s="108">
        <v>0</v>
      </c>
      <c r="J172" s="108">
        <v>0</v>
      </c>
      <c r="K172" s="109"/>
      <c r="L172" s="111" t="s">
        <v>594</v>
      </c>
      <c r="M172" s="109" t="s">
        <v>595</v>
      </c>
      <c r="N172" s="109" t="s">
        <v>70</v>
      </c>
      <c r="O172" s="108" t="s">
        <v>627</v>
      </c>
      <c r="P172" s="111" t="s">
        <v>627</v>
      </c>
      <c r="Q172" s="108">
        <v>1030102</v>
      </c>
      <c r="R172" s="108">
        <v>1120</v>
      </c>
      <c r="S172" s="108">
        <v>1268</v>
      </c>
      <c r="T172" s="108">
        <v>2</v>
      </c>
      <c r="U172" s="113">
        <v>2013</v>
      </c>
      <c r="V172" s="113">
        <v>1019</v>
      </c>
      <c r="W172" s="113">
        <v>0</v>
      </c>
      <c r="X172" s="114" t="s">
        <v>486</v>
      </c>
      <c r="Y172" s="108">
        <v>320</v>
      </c>
      <c r="Z172" s="109" t="s">
        <v>346</v>
      </c>
      <c r="AA172" s="177" t="s">
        <v>628</v>
      </c>
      <c r="AB172" s="177" t="s">
        <v>346</v>
      </c>
      <c r="AC172" s="178">
        <f>AB172-AA172</f>
        <v>-60</v>
      </c>
      <c r="AD172" s="179">
        <f>IF(AF172="SI", 0,G172)</f>
        <v>35.86</v>
      </c>
      <c r="AE172" s="180">
        <f>AD172*AC172</f>
        <v>-2151.6</v>
      </c>
      <c r="AF172" s="181"/>
    </row>
    <row r="173" spans="1:32">
      <c r="A173" s="108">
        <v>2014</v>
      </c>
      <c r="B173" s="108">
        <v>159</v>
      </c>
      <c r="C173" s="109" t="s">
        <v>346</v>
      </c>
      <c r="D173" s="175" t="s">
        <v>642</v>
      </c>
      <c r="E173" s="109" t="s">
        <v>194</v>
      </c>
      <c r="F173" s="111" t="s">
        <v>643</v>
      </c>
      <c r="G173" s="112">
        <v>31</v>
      </c>
      <c r="H173" s="176" t="s">
        <v>631</v>
      </c>
      <c r="I173" s="108">
        <v>0</v>
      </c>
      <c r="J173" s="108">
        <v>0</v>
      </c>
      <c r="K173" s="109"/>
      <c r="L173" s="111" t="s">
        <v>594</v>
      </c>
      <c r="M173" s="109" t="s">
        <v>595</v>
      </c>
      <c r="N173" s="109" t="s">
        <v>70</v>
      </c>
      <c r="O173" s="108" t="s">
        <v>627</v>
      </c>
      <c r="P173" s="111" t="s">
        <v>627</v>
      </c>
      <c r="Q173" s="108">
        <v>1030102</v>
      </c>
      <c r="R173" s="108">
        <v>1120</v>
      </c>
      <c r="S173" s="108">
        <v>1268</v>
      </c>
      <c r="T173" s="108">
        <v>2</v>
      </c>
      <c r="U173" s="113">
        <v>2013</v>
      </c>
      <c r="V173" s="113">
        <v>1019</v>
      </c>
      <c r="W173" s="113">
        <v>0</v>
      </c>
      <c r="X173" s="114" t="s">
        <v>486</v>
      </c>
      <c r="Y173" s="108">
        <v>320</v>
      </c>
      <c r="Z173" s="109" t="s">
        <v>346</v>
      </c>
      <c r="AA173" s="177" t="s">
        <v>628</v>
      </c>
      <c r="AB173" s="177" t="s">
        <v>346</v>
      </c>
      <c r="AC173" s="178">
        <f>AB173-AA173</f>
        <v>-60</v>
      </c>
      <c r="AD173" s="179">
        <f>IF(AF173="SI", 0,G173)</f>
        <v>31</v>
      </c>
      <c r="AE173" s="180">
        <f>AD173*AC173</f>
        <v>-1860</v>
      </c>
      <c r="AF173" s="181"/>
    </row>
    <row r="174" spans="1:32">
      <c r="A174" s="108">
        <v>2014</v>
      </c>
      <c r="B174" s="108">
        <v>160</v>
      </c>
      <c r="C174" s="109" t="s">
        <v>346</v>
      </c>
      <c r="D174" s="175" t="s">
        <v>644</v>
      </c>
      <c r="E174" s="109" t="s">
        <v>201</v>
      </c>
      <c r="F174" s="111" t="s">
        <v>645</v>
      </c>
      <c r="G174" s="112">
        <v>47.86</v>
      </c>
      <c r="H174" s="176" t="s">
        <v>631</v>
      </c>
      <c r="I174" s="108">
        <v>0</v>
      </c>
      <c r="J174" s="108">
        <v>0</v>
      </c>
      <c r="K174" s="109"/>
      <c r="L174" s="111" t="s">
        <v>594</v>
      </c>
      <c r="M174" s="109" t="s">
        <v>595</v>
      </c>
      <c r="N174" s="109" t="s">
        <v>70</v>
      </c>
      <c r="O174" s="108" t="s">
        <v>627</v>
      </c>
      <c r="P174" s="111" t="s">
        <v>627</v>
      </c>
      <c r="Q174" s="108">
        <v>1030102</v>
      </c>
      <c r="R174" s="108">
        <v>1120</v>
      </c>
      <c r="S174" s="108">
        <v>1268</v>
      </c>
      <c r="T174" s="108">
        <v>2</v>
      </c>
      <c r="U174" s="113">
        <v>2013</v>
      </c>
      <c r="V174" s="113">
        <v>1019</v>
      </c>
      <c r="W174" s="113">
        <v>0</v>
      </c>
      <c r="X174" s="114" t="s">
        <v>486</v>
      </c>
      <c r="Y174" s="108">
        <v>320</v>
      </c>
      <c r="Z174" s="109" t="s">
        <v>346</v>
      </c>
      <c r="AA174" s="177" t="s">
        <v>628</v>
      </c>
      <c r="AB174" s="177" t="s">
        <v>346</v>
      </c>
      <c r="AC174" s="178">
        <f>AB174-AA174</f>
        <v>-60</v>
      </c>
      <c r="AD174" s="179">
        <f>IF(AF174="SI", 0,G174)</f>
        <v>47.86</v>
      </c>
      <c r="AE174" s="180">
        <f>AD174*AC174</f>
        <v>-2871.6</v>
      </c>
      <c r="AF174" s="181"/>
    </row>
    <row r="175" spans="1:32">
      <c r="A175" s="108">
        <v>2014</v>
      </c>
      <c r="B175" s="108">
        <v>161</v>
      </c>
      <c r="C175" s="109" t="s">
        <v>346</v>
      </c>
      <c r="D175" s="175" t="s">
        <v>646</v>
      </c>
      <c r="E175" s="109" t="s">
        <v>144</v>
      </c>
      <c r="F175" s="111" t="s">
        <v>647</v>
      </c>
      <c r="G175" s="112">
        <v>26.75</v>
      </c>
      <c r="H175" s="176" t="s">
        <v>631</v>
      </c>
      <c r="I175" s="108">
        <v>0</v>
      </c>
      <c r="J175" s="108">
        <v>0</v>
      </c>
      <c r="K175" s="109"/>
      <c r="L175" s="111" t="s">
        <v>594</v>
      </c>
      <c r="M175" s="109" t="s">
        <v>595</v>
      </c>
      <c r="N175" s="109" t="s">
        <v>70</v>
      </c>
      <c r="O175" s="108" t="s">
        <v>627</v>
      </c>
      <c r="P175" s="111" t="s">
        <v>627</v>
      </c>
      <c r="Q175" s="108">
        <v>1030102</v>
      </c>
      <c r="R175" s="108">
        <v>1120</v>
      </c>
      <c r="S175" s="108">
        <v>1268</v>
      </c>
      <c r="T175" s="108">
        <v>2</v>
      </c>
      <c r="U175" s="113">
        <v>2013</v>
      </c>
      <c r="V175" s="113">
        <v>1019</v>
      </c>
      <c r="W175" s="113">
        <v>0</v>
      </c>
      <c r="X175" s="114" t="s">
        <v>486</v>
      </c>
      <c r="Y175" s="108">
        <v>320</v>
      </c>
      <c r="Z175" s="109" t="s">
        <v>346</v>
      </c>
      <c r="AA175" s="177" t="s">
        <v>628</v>
      </c>
      <c r="AB175" s="177" t="s">
        <v>346</v>
      </c>
      <c r="AC175" s="178">
        <f>AB175-AA175</f>
        <v>-60</v>
      </c>
      <c r="AD175" s="179">
        <f>IF(AF175="SI", 0,G175)</f>
        <v>26.75</v>
      </c>
      <c r="AE175" s="180">
        <f>AD175*AC175</f>
        <v>-1605</v>
      </c>
      <c r="AF175" s="181"/>
    </row>
    <row r="176" spans="1:32">
      <c r="A176" s="108">
        <v>2014</v>
      </c>
      <c r="B176" s="108">
        <v>162</v>
      </c>
      <c r="C176" s="109" t="s">
        <v>346</v>
      </c>
      <c r="D176" s="175" t="s">
        <v>648</v>
      </c>
      <c r="E176" s="109" t="s">
        <v>144</v>
      </c>
      <c r="F176" s="111" t="s">
        <v>649</v>
      </c>
      <c r="G176" s="112">
        <v>42.01</v>
      </c>
      <c r="H176" s="176" t="s">
        <v>631</v>
      </c>
      <c r="I176" s="108">
        <v>0</v>
      </c>
      <c r="J176" s="108">
        <v>0</v>
      </c>
      <c r="K176" s="109"/>
      <c r="L176" s="111" t="s">
        <v>594</v>
      </c>
      <c r="M176" s="109" t="s">
        <v>595</v>
      </c>
      <c r="N176" s="109" t="s">
        <v>70</v>
      </c>
      <c r="O176" s="108" t="s">
        <v>627</v>
      </c>
      <c r="P176" s="111" t="s">
        <v>627</v>
      </c>
      <c r="Q176" s="108">
        <v>1030102</v>
      </c>
      <c r="R176" s="108">
        <v>1120</v>
      </c>
      <c r="S176" s="108">
        <v>1268</v>
      </c>
      <c r="T176" s="108">
        <v>2</v>
      </c>
      <c r="U176" s="113">
        <v>2013</v>
      </c>
      <c r="V176" s="113">
        <v>1019</v>
      </c>
      <c r="W176" s="113">
        <v>0</v>
      </c>
      <c r="X176" s="114" t="s">
        <v>486</v>
      </c>
      <c r="Y176" s="108">
        <v>320</v>
      </c>
      <c r="Z176" s="109" t="s">
        <v>346</v>
      </c>
      <c r="AA176" s="177" t="s">
        <v>628</v>
      </c>
      <c r="AB176" s="177" t="s">
        <v>346</v>
      </c>
      <c r="AC176" s="178">
        <f>AB176-AA176</f>
        <v>-60</v>
      </c>
      <c r="AD176" s="179">
        <f>IF(AF176="SI", 0,G176)</f>
        <v>42.01</v>
      </c>
      <c r="AE176" s="180">
        <f>AD176*AC176</f>
        <v>-2520.6</v>
      </c>
      <c r="AF176" s="181"/>
    </row>
    <row r="177" spans="1:32">
      <c r="A177" s="108">
        <v>2014</v>
      </c>
      <c r="B177" s="108">
        <v>163</v>
      </c>
      <c r="C177" s="109" t="s">
        <v>346</v>
      </c>
      <c r="D177" s="175" t="s">
        <v>650</v>
      </c>
      <c r="E177" s="109" t="s">
        <v>114</v>
      </c>
      <c r="F177" s="111" t="s">
        <v>651</v>
      </c>
      <c r="G177" s="112">
        <v>29.92</v>
      </c>
      <c r="H177" s="176" t="s">
        <v>631</v>
      </c>
      <c r="I177" s="108">
        <v>0</v>
      </c>
      <c r="J177" s="108">
        <v>0</v>
      </c>
      <c r="K177" s="109"/>
      <c r="L177" s="111" t="s">
        <v>594</v>
      </c>
      <c r="M177" s="109" t="s">
        <v>595</v>
      </c>
      <c r="N177" s="109" t="s">
        <v>70</v>
      </c>
      <c r="O177" s="108" t="s">
        <v>627</v>
      </c>
      <c r="P177" s="111" t="s">
        <v>627</v>
      </c>
      <c r="Q177" s="108">
        <v>1030102</v>
      </c>
      <c r="R177" s="108">
        <v>1120</v>
      </c>
      <c r="S177" s="108">
        <v>1268</v>
      </c>
      <c r="T177" s="108">
        <v>2</v>
      </c>
      <c r="U177" s="113">
        <v>2013</v>
      </c>
      <c r="V177" s="113">
        <v>1019</v>
      </c>
      <c r="W177" s="113">
        <v>0</v>
      </c>
      <c r="X177" s="114" t="s">
        <v>486</v>
      </c>
      <c r="Y177" s="108">
        <v>320</v>
      </c>
      <c r="Z177" s="109" t="s">
        <v>346</v>
      </c>
      <c r="AA177" s="177" t="s">
        <v>628</v>
      </c>
      <c r="AB177" s="177" t="s">
        <v>346</v>
      </c>
      <c r="AC177" s="178">
        <f>AB177-AA177</f>
        <v>-60</v>
      </c>
      <c r="AD177" s="179">
        <f>IF(AF177="SI", 0,G177)</f>
        <v>29.92</v>
      </c>
      <c r="AE177" s="180">
        <f>AD177*AC177</f>
        <v>-1795.2</v>
      </c>
      <c r="AF177" s="181"/>
    </row>
    <row r="178" spans="1:32" ht="24">
      <c r="A178" s="108">
        <v>2014</v>
      </c>
      <c r="B178" s="108">
        <v>164</v>
      </c>
      <c r="C178" s="109" t="s">
        <v>346</v>
      </c>
      <c r="D178" s="175" t="s">
        <v>652</v>
      </c>
      <c r="E178" s="109" t="s">
        <v>114</v>
      </c>
      <c r="F178" s="182" t="s">
        <v>653</v>
      </c>
      <c r="G178" s="112">
        <v>77.36</v>
      </c>
      <c r="H178" s="176" t="s">
        <v>631</v>
      </c>
      <c r="I178" s="108">
        <v>0</v>
      </c>
      <c r="J178" s="108">
        <v>0</v>
      </c>
      <c r="K178" s="109"/>
      <c r="L178" s="111" t="s">
        <v>594</v>
      </c>
      <c r="M178" s="109" t="s">
        <v>595</v>
      </c>
      <c r="N178" s="109" t="s">
        <v>70</v>
      </c>
      <c r="O178" s="108" t="s">
        <v>627</v>
      </c>
      <c r="P178" s="111" t="s">
        <v>627</v>
      </c>
      <c r="Q178" s="108">
        <v>1030102</v>
      </c>
      <c r="R178" s="108">
        <v>1120</v>
      </c>
      <c r="S178" s="108">
        <v>1268</v>
      </c>
      <c r="T178" s="108">
        <v>2</v>
      </c>
      <c r="U178" s="113">
        <v>2013</v>
      </c>
      <c r="V178" s="113">
        <v>1019</v>
      </c>
      <c r="W178" s="113">
        <v>0</v>
      </c>
      <c r="X178" s="114" t="s">
        <v>486</v>
      </c>
      <c r="Y178" s="108">
        <v>320</v>
      </c>
      <c r="Z178" s="109" t="s">
        <v>346</v>
      </c>
      <c r="AA178" s="177" t="s">
        <v>628</v>
      </c>
      <c r="AB178" s="177" t="s">
        <v>346</v>
      </c>
      <c r="AC178" s="178">
        <f>AB178-AA178</f>
        <v>-60</v>
      </c>
      <c r="AD178" s="179">
        <f>IF(AF178="SI", 0,G178)</f>
        <v>77.36</v>
      </c>
      <c r="AE178" s="180">
        <f>AD178*AC178</f>
        <v>-4641.6000000000004</v>
      </c>
      <c r="AF178" s="181"/>
    </row>
    <row r="179" spans="1:32" ht="24">
      <c r="A179" s="108">
        <v>2014</v>
      </c>
      <c r="B179" s="108">
        <v>165</v>
      </c>
      <c r="C179" s="109" t="s">
        <v>346</v>
      </c>
      <c r="D179" s="175" t="s">
        <v>654</v>
      </c>
      <c r="E179" s="109" t="s">
        <v>184</v>
      </c>
      <c r="F179" s="182" t="s">
        <v>655</v>
      </c>
      <c r="G179" s="112">
        <v>41.6</v>
      </c>
      <c r="H179" s="176" t="s">
        <v>631</v>
      </c>
      <c r="I179" s="108">
        <v>0</v>
      </c>
      <c r="J179" s="108">
        <v>0</v>
      </c>
      <c r="K179" s="109"/>
      <c r="L179" s="111" t="s">
        <v>594</v>
      </c>
      <c r="M179" s="109" t="s">
        <v>595</v>
      </c>
      <c r="N179" s="109" t="s">
        <v>70</v>
      </c>
      <c r="O179" s="108" t="s">
        <v>627</v>
      </c>
      <c r="P179" s="111" t="s">
        <v>627</v>
      </c>
      <c r="Q179" s="108">
        <v>1030102</v>
      </c>
      <c r="R179" s="108">
        <v>1120</v>
      </c>
      <c r="S179" s="108">
        <v>1268</v>
      </c>
      <c r="T179" s="108">
        <v>2</v>
      </c>
      <c r="U179" s="113">
        <v>2013</v>
      </c>
      <c r="V179" s="113">
        <v>1019</v>
      </c>
      <c r="W179" s="113">
        <v>0</v>
      </c>
      <c r="X179" s="114" t="s">
        <v>486</v>
      </c>
      <c r="Y179" s="108">
        <v>320</v>
      </c>
      <c r="Z179" s="109" t="s">
        <v>346</v>
      </c>
      <c r="AA179" s="177" t="s">
        <v>628</v>
      </c>
      <c r="AB179" s="177" t="s">
        <v>346</v>
      </c>
      <c r="AC179" s="178">
        <f>AB179-AA179</f>
        <v>-60</v>
      </c>
      <c r="AD179" s="179">
        <f>IF(AF179="SI", 0,G179)</f>
        <v>41.6</v>
      </c>
      <c r="AE179" s="180">
        <f>AD179*AC179</f>
        <v>-2496</v>
      </c>
      <c r="AF179" s="181"/>
    </row>
    <row r="180" spans="1:32">
      <c r="A180" s="108">
        <v>2014</v>
      </c>
      <c r="B180" s="108">
        <v>166</v>
      </c>
      <c r="C180" s="109" t="s">
        <v>656</v>
      </c>
      <c r="D180" s="175" t="s">
        <v>657</v>
      </c>
      <c r="E180" s="109" t="s">
        <v>597</v>
      </c>
      <c r="F180" s="182" t="s">
        <v>658</v>
      </c>
      <c r="G180" s="112">
        <v>12.82</v>
      </c>
      <c r="H180" s="176" t="s">
        <v>587</v>
      </c>
      <c r="I180" s="108">
        <v>0</v>
      </c>
      <c r="J180" s="108">
        <v>0</v>
      </c>
      <c r="K180" s="109"/>
      <c r="L180" s="111" t="s">
        <v>588</v>
      </c>
      <c r="M180" s="109" t="s">
        <v>70</v>
      </c>
      <c r="N180" s="109" t="s">
        <v>70</v>
      </c>
      <c r="O180" s="108">
        <v>2</v>
      </c>
      <c r="P180" s="111" t="s">
        <v>73</v>
      </c>
      <c r="Q180" s="108">
        <v>1080102</v>
      </c>
      <c r="R180" s="108">
        <v>2770</v>
      </c>
      <c r="S180" s="108">
        <v>1927</v>
      </c>
      <c r="T180" s="108">
        <v>2</v>
      </c>
      <c r="U180" s="113">
        <v>2013</v>
      </c>
      <c r="V180" s="113">
        <v>237</v>
      </c>
      <c r="W180" s="113">
        <v>0</v>
      </c>
      <c r="X180" s="114" t="s">
        <v>486</v>
      </c>
      <c r="Y180" s="108">
        <v>324</v>
      </c>
      <c r="Z180" s="109" t="s">
        <v>656</v>
      </c>
      <c r="AA180" s="177" t="s">
        <v>659</v>
      </c>
      <c r="AB180" s="177" t="s">
        <v>656</v>
      </c>
      <c r="AC180" s="178">
        <f>AB180-AA180</f>
        <v>-60</v>
      </c>
      <c r="AD180" s="179">
        <f>IF(AF180="SI", 0,G180)</f>
        <v>12.82</v>
      </c>
      <c r="AE180" s="180">
        <f>AD180*AC180</f>
        <v>-769.2</v>
      </c>
      <c r="AF180" s="181"/>
    </row>
    <row r="181" spans="1:32">
      <c r="A181" s="108">
        <v>2014</v>
      </c>
      <c r="B181" s="108">
        <v>167</v>
      </c>
      <c r="C181" s="109" t="s">
        <v>656</v>
      </c>
      <c r="D181" s="175" t="s">
        <v>660</v>
      </c>
      <c r="E181" s="109" t="s">
        <v>599</v>
      </c>
      <c r="F181" s="182" t="s">
        <v>661</v>
      </c>
      <c r="G181" s="112">
        <v>14.2</v>
      </c>
      <c r="H181" s="176" t="s">
        <v>587</v>
      </c>
      <c r="I181" s="108">
        <v>0</v>
      </c>
      <c r="J181" s="108">
        <v>0</v>
      </c>
      <c r="K181" s="109"/>
      <c r="L181" s="111" t="s">
        <v>588</v>
      </c>
      <c r="M181" s="109" t="s">
        <v>70</v>
      </c>
      <c r="N181" s="109" t="s">
        <v>70</v>
      </c>
      <c r="O181" s="108">
        <v>2</v>
      </c>
      <c r="P181" s="111" t="s">
        <v>73</v>
      </c>
      <c r="Q181" s="108">
        <v>1080102</v>
      </c>
      <c r="R181" s="108">
        <v>2770</v>
      </c>
      <c r="S181" s="108">
        <v>1927</v>
      </c>
      <c r="T181" s="108">
        <v>2</v>
      </c>
      <c r="U181" s="113">
        <v>2013</v>
      </c>
      <c r="V181" s="113">
        <v>237</v>
      </c>
      <c r="W181" s="113">
        <v>0</v>
      </c>
      <c r="X181" s="114" t="s">
        <v>486</v>
      </c>
      <c r="Y181" s="108">
        <v>323</v>
      </c>
      <c r="Z181" s="109" t="s">
        <v>656</v>
      </c>
      <c r="AA181" s="177" t="s">
        <v>659</v>
      </c>
      <c r="AB181" s="177" t="s">
        <v>656</v>
      </c>
      <c r="AC181" s="178">
        <f>AB181-AA181</f>
        <v>-60</v>
      </c>
      <c r="AD181" s="179">
        <f>IF(AF181="SI", 0,G181)</f>
        <v>14.2</v>
      </c>
      <c r="AE181" s="180">
        <f>AD181*AC181</f>
        <v>-852</v>
      </c>
      <c r="AF181" s="181"/>
    </row>
    <row r="182" spans="1:32" ht="24">
      <c r="A182" s="108">
        <v>2014</v>
      </c>
      <c r="B182" s="108">
        <v>168</v>
      </c>
      <c r="C182" s="109" t="s">
        <v>656</v>
      </c>
      <c r="D182" s="175" t="s">
        <v>636</v>
      </c>
      <c r="E182" s="109" t="s">
        <v>125</v>
      </c>
      <c r="F182" s="182" t="s">
        <v>637</v>
      </c>
      <c r="G182" s="112">
        <v>24.55</v>
      </c>
      <c r="H182" s="176" t="s">
        <v>587</v>
      </c>
      <c r="I182" s="108">
        <v>0</v>
      </c>
      <c r="J182" s="108">
        <v>0</v>
      </c>
      <c r="K182" s="109"/>
      <c r="L182" s="111" t="s">
        <v>588</v>
      </c>
      <c r="M182" s="109" t="s">
        <v>70</v>
      </c>
      <c r="N182" s="109" t="s">
        <v>70</v>
      </c>
      <c r="O182" s="108">
        <v>2</v>
      </c>
      <c r="P182" s="111" t="s">
        <v>73</v>
      </c>
      <c r="Q182" s="108">
        <v>1080102</v>
      </c>
      <c r="R182" s="108">
        <v>2770</v>
      </c>
      <c r="S182" s="108">
        <v>1927</v>
      </c>
      <c r="T182" s="108">
        <v>2</v>
      </c>
      <c r="U182" s="113">
        <v>2013</v>
      </c>
      <c r="V182" s="113">
        <v>237</v>
      </c>
      <c r="W182" s="113">
        <v>0</v>
      </c>
      <c r="X182" s="114" t="s">
        <v>486</v>
      </c>
      <c r="Y182" s="108">
        <v>323</v>
      </c>
      <c r="Z182" s="109" t="s">
        <v>656</v>
      </c>
      <c r="AA182" s="177" t="s">
        <v>659</v>
      </c>
      <c r="AB182" s="177" t="s">
        <v>656</v>
      </c>
      <c r="AC182" s="178">
        <f>AB182-AA182</f>
        <v>-60</v>
      </c>
      <c r="AD182" s="179">
        <f>IF(AF182="SI", 0,G182)</f>
        <v>24.55</v>
      </c>
      <c r="AE182" s="180">
        <f>AD182*AC182</f>
        <v>-1473</v>
      </c>
      <c r="AF182" s="181"/>
    </row>
    <row r="183" spans="1:32" ht="24">
      <c r="A183" s="108">
        <v>2014</v>
      </c>
      <c r="B183" s="108">
        <v>169</v>
      </c>
      <c r="C183" s="109" t="s">
        <v>656</v>
      </c>
      <c r="D183" s="175" t="s">
        <v>662</v>
      </c>
      <c r="E183" s="109" t="s">
        <v>194</v>
      </c>
      <c r="F183" s="182" t="s">
        <v>663</v>
      </c>
      <c r="G183" s="112">
        <v>16.12</v>
      </c>
      <c r="H183" s="176" t="s">
        <v>587</v>
      </c>
      <c r="I183" s="108">
        <v>0</v>
      </c>
      <c r="J183" s="108">
        <v>0</v>
      </c>
      <c r="K183" s="109"/>
      <c r="L183" s="111" t="s">
        <v>588</v>
      </c>
      <c r="M183" s="109" t="s">
        <v>70</v>
      </c>
      <c r="N183" s="109" t="s">
        <v>70</v>
      </c>
      <c r="O183" s="108">
        <v>2</v>
      </c>
      <c r="P183" s="111" t="s">
        <v>73</v>
      </c>
      <c r="Q183" s="108">
        <v>1080102</v>
      </c>
      <c r="R183" s="108">
        <v>2770</v>
      </c>
      <c r="S183" s="108">
        <v>1927</v>
      </c>
      <c r="T183" s="108">
        <v>2</v>
      </c>
      <c r="U183" s="113">
        <v>2013</v>
      </c>
      <c r="V183" s="113">
        <v>237</v>
      </c>
      <c r="W183" s="113">
        <v>0</v>
      </c>
      <c r="X183" s="114" t="s">
        <v>486</v>
      </c>
      <c r="Y183" s="108">
        <v>323</v>
      </c>
      <c r="Z183" s="109" t="s">
        <v>656</v>
      </c>
      <c r="AA183" s="177" t="s">
        <v>659</v>
      </c>
      <c r="AB183" s="177" t="s">
        <v>656</v>
      </c>
      <c r="AC183" s="178">
        <f>AB183-AA183</f>
        <v>-60</v>
      </c>
      <c r="AD183" s="179">
        <f>IF(AF183="SI", 0,G183)</f>
        <v>16.12</v>
      </c>
      <c r="AE183" s="180">
        <f>AD183*AC183</f>
        <v>-967.2</v>
      </c>
      <c r="AF183" s="181"/>
    </row>
    <row r="184" spans="1:32">
      <c r="A184" s="108">
        <v>2014</v>
      </c>
      <c r="B184" s="108">
        <v>170</v>
      </c>
      <c r="C184" s="109" t="s">
        <v>656</v>
      </c>
      <c r="D184" s="175" t="s">
        <v>664</v>
      </c>
      <c r="E184" s="109" t="s">
        <v>198</v>
      </c>
      <c r="F184" s="182" t="s">
        <v>665</v>
      </c>
      <c r="G184" s="112">
        <v>29.53</v>
      </c>
      <c r="H184" s="176" t="s">
        <v>587</v>
      </c>
      <c r="I184" s="108">
        <v>0</v>
      </c>
      <c r="J184" s="108">
        <v>0</v>
      </c>
      <c r="K184" s="109"/>
      <c r="L184" s="111" t="s">
        <v>588</v>
      </c>
      <c r="M184" s="109" t="s">
        <v>70</v>
      </c>
      <c r="N184" s="109" t="s">
        <v>70</v>
      </c>
      <c r="O184" s="108">
        <v>2</v>
      </c>
      <c r="P184" s="111" t="s">
        <v>73</v>
      </c>
      <c r="Q184" s="108">
        <v>1080102</v>
      </c>
      <c r="R184" s="108">
        <v>2770</v>
      </c>
      <c r="S184" s="108">
        <v>1927</v>
      </c>
      <c r="T184" s="108">
        <v>2</v>
      </c>
      <c r="U184" s="113">
        <v>2013</v>
      </c>
      <c r="V184" s="113">
        <v>237</v>
      </c>
      <c r="W184" s="113">
        <v>0</v>
      </c>
      <c r="X184" s="114" t="s">
        <v>486</v>
      </c>
      <c r="Y184" s="108">
        <v>323</v>
      </c>
      <c r="Z184" s="109" t="s">
        <v>656</v>
      </c>
      <c r="AA184" s="177" t="s">
        <v>659</v>
      </c>
      <c r="AB184" s="177" t="s">
        <v>656</v>
      </c>
      <c r="AC184" s="178">
        <f>AB184-AA184</f>
        <v>-60</v>
      </c>
      <c r="AD184" s="179">
        <f>IF(AF184="SI", 0,G184)</f>
        <v>29.53</v>
      </c>
      <c r="AE184" s="180">
        <f>AD184*AC184</f>
        <v>-1771.8000000000002</v>
      </c>
      <c r="AF184" s="181"/>
    </row>
    <row r="185" spans="1:32" ht="24">
      <c r="A185" s="108">
        <v>2014</v>
      </c>
      <c r="B185" s="108">
        <v>171</v>
      </c>
      <c r="C185" s="109" t="s">
        <v>656</v>
      </c>
      <c r="D185" s="175" t="s">
        <v>666</v>
      </c>
      <c r="E185" s="109" t="s">
        <v>201</v>
      </c>
      <c r="F185" s="182" t="s">
        <v>667</v>
      </c>
      <c r="G185" s="112">
        <v>18.7</v>
      </c>
      <c r="H185" s="176" t="s">
        <v>587</v>
      </c>
      <c r="I185" s="108">
        <v>0</v>
      </c>
      <c r="J185" s="108">
        <v>0</v>
      </c>
      <c r="K185" s="109"/>
      <c r="L185" s="111" t="s">
        <v>588</v>
      </c>
      <c r="M185" s="109" t="s">
        <v>70</v>
      </c>
      <c r="N185" s="109" t="s">
        <v>70</v>
      </c>
      <c r="O185" s="108">
        <v>2</v>
      </c>
      <c r="P185" s="111" t="s">
        <v>73</v>
      </c>
      <c r="Q185" s="108">
        <v>1080102</v>
      </c>
      <c r="R185" s="108">
        <v>2770</v>
      </c>
      <c r="S185" s="108">
        <v>1927</v>
      </c>
      <c r="T185" s="108">
        <v>2</v>
      </c>
      <c r="U185" s="113">
        <v>2013</v>
      </c>
      <c r="V185" s="113">
        <v>237</v>
      </c>
      <c r="W185" s="113">
        <v>0</v>
      </c>
      <c r="X185" s="114" t="s">
        <v>486</v>
      </c>
      <c r="Y185" s="108">
        <v>323</v>
      </c>
      <c r="Z185" s="109" t="s">
        <v>656</v>
      </c>
      <c r="AA185" s="177" t="s">
        <v>659</v>
      </c>
      <c r="AB185" s="177" t="s">
        <v>656</v>
      </c>
      <c r="AC185" s="178">
        <f>AB185-AA185</f>
        <v>-60</v>
      </c>
      <c r="AD185" s="179">
        <f>IF(AF185="SI", 0,G185)</f>
        <v>18.7</v>
      </c>
      <c r="AE185" s="180">
        <f>AD185*AC185</f>
        <v>-1122</v>
      </c>
      <c r="AF185" s="181"/>
    </row>
    <row r="186" spans="1:32" ht="24">
      <c r="A186" s="108">
        <v>2014</v>
      </c>
      <c r="B186" s="108">
        <v>172</v>
      </c>
      <c r="C186" s="109" t="s">
        <v>656</v>
      </c>
      <c r="D186" s="175" t="s">
        <v>668</v>
      </c>
      <c r="E186" s="109" t="s">
        <v>144</v>
      </c>
      <c r="F186" s="182" t="s">
        <v>669</v>
      </c>
      <c r="G186" s="112">
        <v>25.84</v>
      </c>
      <c r="H186" s="176" t="s">
        <v>587</v>
      </c>
      <c r="I186" s="108">
        <v>0</v>
      </c>
      <c r="J186" s="108">
        <v>0</v>
      </c>
      <c r="K186" s="109"/>
      <c r="L186" s="111" t="s">
        <v>588</v>
      </c>
      <c r="M186" s="109" t="s">
        <v>70</v>
      </c>
      <c r="N186" s="109" t="s">
        <v>70</v>
      </c>
      <c r="O186" s="108">
        <v>2</v>
      </c>
      <c r="P186" s="111" t="s">
        <v>73</v>
      </c>
      <c r="Q186" s="108">
        <v>1080102</v>
      </c>
      <c r="R186" s="108">
        <v>2770</v>
      </c>
      <c r="S186" s="108">
        <v>1927</v>
      </c>
      <c r="T186" s="108">
        <v>2</v>
      </c>
      <c r="U186" s="113">
        <v>2013</v>
      </c>
      <c r="V186" s="113">
        <v>237</v>
      </c>
      <c r="W186" s="113">
        <v>0</v>
      </c>
      <c r="X186" s="114" t="s">
        <v>486</v>
      </c>
      <c r="Y186" s="108">
        <v>324</v>
      </c>
      <c r="Z186" s="109" t="s">
        <v>656</v>
      </c>
      <c r="AA186" s="177" t="s">
        <v>659</v>
      </c>
      <c r="AB186" s="177" t="s">
        <v>656</v>
      </c>
      <c r="AC186" s="178">
        <f>AB186-AA186</f>
        <v>-60</v>
      </c>
      <c r="AD186" s="179">
        <f>IF(AF186="SI", 0,G186)</f>
        <v>25.84</v>
      </c>
      <c r="AE186" s="180">
        <f>AD186*AC186</f>
        <v>-1550.4</v>
      </c>
      <c r="AF186" s="181"/>
    </row>
    <row r="187" spans="1:32" ht="24">
      <c r="A187" s="108">
        <v>2014</v>
      </c>
      <c r="B187" s="108">
        <v>173</v>
      </c>
      <c r="C187" s="109" t="s">
        <v>656</v>
      </c>
      <c r="D187" s="175" t="s">
        <v>600</v>
      </c>
      <c r="E187" s="109" t="s">
        <v>114</v>
      </c>
      <c r="F187" s="182" t="s">
        <v>670</v>
      </c>
      <c r="G187" s="112">
        <v>47.09</v>
      </c>
      <c r="H187" s="176" t="s">
        <v>587</v>
      </c>
      <c r="I187" s="108">
        <v>0</v>
      </c>
      <c r="J187" s="108">
        <v>0</v>
      </c>
      <c r="K187" s="109"/>
      <c r="L187" s="111" t="s">
        <v>588</v>
      </c>
      <c r="M187" s="109" t="s">
        <v>70</v>
      </c>
      <c r="N187" s="109" t="s">
        <v>70</v>
      </c>
      <c r="O187" s="108">
        <v>2</v>
      </c>
      <c r="P187" s="111" t="s">
        <v>73</v>
      </c>
      <c r="Q187" s="108">
        <v>1080102</v>
      </c>
      <c r="R187" s="108">
        <v>2770</v>
      </c>
      <c r="S187" s="108">
        <v>1927</v>
      </c>
      <c r="T187" s="108">
        <v>2</v>
      </c>
      <c r="U187" s="113">
        <v>2013</v>
      </c>
      <c r="V187" s="113">
        <v>237</v>
      </c>
      <c r="W187" s="113">
        <v>0</v>
      </c>
      <c r="X187" s="114" t="s">
        <v>486</v>
      </c>
      <c r="Y187" s="108">
        <v>324</v>
      </c>
      <c r="Z187" s="109" t="s">
        <v>656</v>
      </c>
      <c r="AA187" s="177" t="s">
        <v>659</v>
      </c>
      <c r="AB187" s="177" t="s">
        <v>656</v>
      </c>
      <c r="AC187" s="178">
        <f>AB187-AA187</f>
        <v>-60</v>
      </c>
      <c r="AD187" s="179">
        <f>IF(AF187="SI", 0,G187)</f>
        <v>47.09</v>
      </c>
      <c r="AE187" s="180">
        <f>AD187*AC187</f>
        <v>-2825.4</v>
      </c>
      <c r="AF187" s="181"/>
    </row>
    <row r="188" spans="1:32" ht="24">
      <c r="A188" s="108">
        <v>2014</v>
      </c>
      <c r="B188" s="108">
        <v>174</v>
      </c>
      <c r="C188" s="109" t="s">
        <v>656</v>
      </c>
      <c r="D188" s="175" t="s">
        <v>654</v>
      </c>
      <c r="E188" s="109" t="s">
        <v>184</v>
      </c>
      <c r="F188" s="182" t="s">
        <v>655</v>
      </c>
      <c r="G188" s="112">
        <v>10.16</v>
      </c>
      <c r="H188" s="176" t="s">
        <v>587</v>
      </c>
      <c r="I188" s="108">
        <v>0</v>
      </c>
      <c r="J188" s="108">
        <v>0</v>
      </c>
      <c r="K188" s="109"/>
      <c r="L188" s="111" t="s">
        <v>588</v>
      </c>
      <c r="M188" s="109" t="s">
        <v>70</v>
      </c>
      <c r="N188" s="109" t="s">
        <v>70</v>
      </c>
      <c r="O188" s="108">
        <v>2</v>
      </c>
      <c r="P188" s="111" t="s">
        <v>73</v>
      </c>
      <c r="Q188" s="108">
        <v>1080102</v>
      </c>
      <c r="R188" s="108">
        <v>2770</v>
      </c>
      <c r="S188" s="108">
        <v>1927</v>
      </c>
      <c r="T188" s="108">
        <v>2</v>
      </c>
      <c r="U188" s="113">
        <v>2013</v>
      </c>
      <c r="V188" s="113">
        <v>237</v>
      </c>
      <c r="W188" s="113">
        <v>0</v>
      </c>
      <c r="X188" s="114" t="s">
        <v>486</v>
      </c>
      <c r="Y188" s="108">
        <v>324</v>
      </c>
      <c r="Z188" s="109" t="s">
        <v>656</v>
      </c>
      <c r="AA188" s="177" t="s">
        <v>659</v>
      </c>
      <c r="AB188" s="177" t="s">
        <v>656</v>
      </c>
      <c r="AC188" s="178">
        <f>AB188-AA188</f>
        <v>-60</v>
      </c>
      <c r="AD188" s="179">
        <f>IF(AF188="SI", 0,G188)</f>
        <v>10.16</v>
      </c>
      <c r="AE188" s="180">
        <f>AD188*AC188</f>
        <v>-609.6</v>
      </c>
      <c r="AF188" s="181"/>
    </row>
    <row r="189" spans="1:32">
      <c r="A189" s="108">
        <v>2014</v>
      </c>
      <c r="B189" s="108">
        <v>175</v>
      </c>
      <c r="C189" s="109" t="s">
        <v>656</v>
      </c>
      <c r="D189" s="175" t="s">
        <v>671</v>
      </c>
      <c r="E189" s="109" t="s">
        <v>597</v>
      </c>
      <c r="F189" s="182" t="s">
        <v>672</v>
      </c>
      <c r="G189" s="112">
        <v>97.01</v>
      </c>
      <c r="H189" s="176" t="s">
        <v>587</v>
      </c>
      <c r="I189" s="108">
        <v>0</v>
      </c>
      <c r="J189" s="108">
        <v>0</v>
      </c>
      <c r="K189" s="109"/>
      <c r="L189" s="111" t="s">
        <v>588</v>
      </c>
      <c r="M189" s="109" t="s">
        <v>70</v>
      </c>
      <c r="N189" s="109" t="s">
        <v>70</v>
      </c>
      <c r="O189" s="108">
        <v>2</v>
      </c>
      <c r="P189" s="111" t="s">
        <v>73</v>
      </c>
      <c r="Q189" s="108">
        <v>1080102</v>
      </c>
      <c r="R189" s="108">
        <v>2770</v>
      </c>
      <c r="S189" s="108">
        <v>1927</v>
      </c>
      <c r="T189" s="108">
        <v>2</v>
      </c>
      <c r="U189" s="113">
        <v>2013</v>
      </c>
      <c r="V189" s="113">
        <v>237</v>
      </c>
      <c r="W189" s="113">
        <v>0</v>
      </c>
      <c r="X189" s="114" t="s">
        <v>486</v>
      </c>
      <c r="Y189" s="108">
        <v>323</v>
      </c>
      <c r="Z189" s="109" t="s">
        <v>656</v>
      </c>
      <c r="AA189" s="177" t="s">
        <v>659</v>
      </c>
      <c r="AB189" s="177" t="s">
        <v>656</v>
      </c>
      <c r="AC189" s="178">
        <f>AB189-AA189</f>
        <v>-60</v>
      </c>
      <c r="AD189" s="179">
        <f>IF(AF189="SI", 0,G189)</f>
        <v>97.01</v>
      </c>
      <c r="AE189" s="180">
        <f>AD189*AC189</f>
        <v>-5820.6</v>
      </c>
      <c r="AF189" s="181"/>
    </row>
    <row r="190" spans="1:32" ht="24">
      <c r="A190" s="108">
        <v>2014</v>
      </c>
      <c r="B190" s="108">
        <v>176</v>
      </c>
      <c r="C190" s="109" t="s">
        <v>656</v>
      </c>
      <c r="D190" s="175" t="s">
        <v>673</v>
      </c>
      <c r="E190" s="109" t="s">
        <v>599</v>
      </c>
      <c r="F190" s="182" t="s">
        <v>674</v>
      </c>
      <c r="G190" s="112">
        <v>124.05</v>
      </c>
      <c r="H190" s="176" t="s">
        <v>587</v>
      </c>
      <c r="I190" s="108">
        <v>0</v>
      </c>
      <c r="J190" s="108">
        <v>0</v>
      </c>
      <c r="K190" s="109"/>
      <c r="L190" s="111" t="s">
        <v>588</v>
      </c>
      <c r="M190" s="109" t="s">
        <v>70</v>
      </c>
      <c r="N190" s="109" t="s">
        <v>70</v>
      </c>
      <c r="O190" s="108">
        <v>2</v>
      </c>
      <c r="P190" s="111" t="s">
        <v>73</v>
      </c>
      <c r="Q190" s="108">
        <v>1080102</v>
      </c>
      <c r="R190" s="108">
        <v>2770</v>
      </c>
      <c r="S190" s="108">
        <v>1927</v>
      </c>
      <c r="T190" s="108">
        <v>2</v>
      </c>
      <c r="U190" s="113">
        <v>2013</v>
      </c>
      <c r="V190" s="113">
        <v>237</v>
      </c>
      <c r="W190" s="113">
        <v>0</v>
      </c>
      <c r="X190" s="114" t="s">
        <v>486</v>
      </c>
      <c r="Y190" s="108">
        <v>323</v>
      </c>
      <c r="Z190" s="109" t="s">
        <v>656</v>
      </c>
      <c r="AA190" s="177" t="s">
        <v>659</v>
      </c>
      <c r="AB190" s="177" t="s">
        <v>656</v>
      </c>
      <c r="AC190" s="178">
        <f>AB190-AA190</f>
        <v>-60</v>
      </c>
      <c r="AD190" s="179">
        <f>IF(AF190="SI", 0,G190)</f>
        <v>124.05</v>
      </c>
      <c r="AE190" s="180">
        <f>AD190*AC190</f>
        <v>-7443</v>
      </c>
      <c r="AF190" s="181"/>
    </row>
    <row r="191" spans="1:32" ht="24">
      <c r="A191" s="108">
        <v>2014</v>
      </c>
      <c r="B191" s="108">
        <v>177</v>
      </c>
      <c r="C191" s="109" t="s">
        <v>656</v>
      </c>
      <c r="D191" s="175" t="s">
        <v>675</v>
      </c>
      <c r="E191" s="109" t="s">
        <v>125</v>
      </c>
      <c r="F191" s="182" t="s">
        <v>676</v>
      </c>
      <c r="G191" s="112">
        <v>76.88</v>
      </c>
      <c r="H191" s="176" t="s">
        <v>587</v>
      </c>
      <c r="I191" s="108">
        <v>0</v>
      </c>
      <c r="J191" s="108">
        <v>0</v>
      </c>
      <c r="K191" s="109"/>
      <c r="L191" s="111" t="s">
        <v>588</v>
      </c>
      <c r="M191" s="109" t="s">
        <v>70</v>
      </c>
      <c r="N191" s="109" t="s">
        <v>70</v>
      </c>
      <c r="O191" s="108">
        <v>2</v>
      </c>
      <c r="P191" s="111" t="s">
        <v>73</v>
      </c>
      <c r="Q191" s="108">
        <v>1080102</v>
      </c>
      <c r="R191" s="108">
        <v>2770</v>
      </c>
      <c r="S191" s="108">
        <v>1927</v>
      </c>
      <c r="T191" s="108">
        <v>2</v>
      </c>
      <c r="U191" s="113">
        <v>2013</v>
      </c>
      <c r="V191" s="113">
        <v>237</v>
      </c>
      <c r="W191" s="113">
        <v>0</v>
      </c>
      <c r="X191" s="114" t="s">
        <v>486</v>
      </c>
      <c r="Y191" s="108">
        <v>323</v>
      </c>
      <c r="Z191" s="109" t="s">
        <v>656</v>
      </c>
      <c r="AA191" s="177" t="s">
        <v>659</v>
      </c>
      <c r="AB191" s="177" t="s">
        <v>656</v>
      </c>
      <c r="AC191" s="178">
        <f>AB191-AA191</f>
        <v>-60</v>
      </c>
      <c r="AD191" s="179">
        <f>IF(AF191="SI", 0,G191)</f>
        <v>76.88</v>
      </c>
      <c r="AE191" s="180">
        <f>AD191*AC191</f>
        <v>-4612.7999999999993</v>
      </c>
      <c r="AF191" s="181"/>
    </row>
    <row r="192" spans="1:32" ht="24">
      <c r="A192" s="108">
        <v>2014</v>
      </c>
      <c r="B192" s="108">
        <v>178</v>
      </c>
      <c r="C192" s="109" t="s">
        <v>656</v>
      </c>
      <c r="D192" s="175" t="s">
        <v>677</v>
      </c>
      <c r="E192" s="109" t="s">
        <v>194</v>
      </c>
      <c r="F192" s="182" t="s">
        <v>678</v>
      </c>
      <c r="G192" s="112">
        <v>61.01</v>
      </c>
      <c r="H192" s="176" t="s">
        <v>587</v>
      </c>
      <c r="I192" s="108">
        <v>0</v>
      </c>
      <c r="J192" s="108">
        <v>0</v>
      </c>
      <c r="K192" s="109"/>
      <c r="L192" s="111" t="s">
        <v>588</v>
      </c>
      <c r="M192" s="109" t="s">
        <v>70</v>
      </c>
      <c r="N192" s="109" t="s">
        <v>70</v>
      </c>
      <c r="O192" s="108">
        <v>2</v>
      </c>
      <c r="P192" s="111" t="s">
        <v>73</v>
      </c>
      <c r="Q192" s="108">
        <v>1080102</v>
      </c>
      <c r="R192" s="108">
        <v>2770</v>
      </c>
      <c r="S192" s="108">
        <v>1927</v>
      </c>
      <c r="T192" s="108">
        <v>2</v>
      </c>
      <c r="U192" s="113">
        <v>2013</v>
      </c>
      <c r="V192" s="113">
        <v>237</v>
      </c>
      <c r="W192" s="113">
        <v>0</v>
      </c>
      <c r="X192" s="114" t="s">
        <v>486</v>
      </c>
      <c r="Y192" s="108">
        <v>323</v>
      </c>
      <c r="Z192" s="109" t="s">
        <v>656</v>
      </c>
      <c r="AA192" s="177" t="s">
        <v>659</v>
      </c>
      <c r="AB192" s="177" t="s">
        <v>656</v>
      </c>
      <c r="AC192" s="178">
        <f>AB192-AA192</f>
        <v>-60</v>
      </c>
      <c r="AD192" s="179">
        <f>IF(AF192="SI", 0,G192)</f>
        <v>61.01</v>
      </c>
      <c r="AE192" s="180">
        <f>AD192*AC192</f>
        <v>-3660.6</v>
      </c>
      <c r="AF192" s="181"/>
    </row>
    <row r="193" spans="1:32">
      <c r="A193" s="108">
        <v>2014</v>
      </c>
      <c r="B193" s="108">
        <v>179</v>
      </c>
      <c r="C193" s="109" t="s">
        <v>656</v>
      </c>
      <c r="D193" s="175" t="s">
        <v>679</v>
      </c>
      <c r="E193" s="109" t="s">
        <v>198</v>
      </c>
      <c r="F193" s="182" t="s">
        <v>680</v>
      </c>
      <c r="G193" s="112">
        <v>41.04</v>
      </c>
      <c r="H193" s="176" t="s">
        <v>587</v>
      </c>
      <c r="I193" s="108">
        <v>0</v>
      </c>
      <c r="J193" s="108">
        <v>0</v>
      </c>
      <c r="K193" s="109"/>
      <c r="L193" s="111" t="s">
        <v>588</v>
      </c>
      <c r="M193" s="109" t="s">
        <v>70</v>
      </c>
      <c r="N193" s="109" t="s">
        <v>70</v>
      </c>
      <c r="O193" s="108">
        <v>2</v>
      </c>
      <c r="P193" s="111" t="s">
        <v>73</v>
      </c>
      <c r="Q193" s="108">
        <v>1080102</v>
      </c>
      <c r="R193" s="108">
        <v>2770</v>
      </c>
      <c r="S193" s="108">
        <v>1927</v>
      </c>
      <c r="T193" s="108">
        <v>2</v>
      </c>
      <c r="U193" s="113">
        <v>2013</v>
      </c>
      <c r="V193" s="113">
        <v>237</v>
      </c>
      <c r="W193" s="113">
        <v>0</v>
      </c>
      <c r="X193" s="114" t="s">
        <v>486</v>
      </c>
      <c r="Y193" s="108">
        <v>323</v>
      </c>
      <c r="Z193" s="109" t="s">
        <v>656</v>
      </c>
      <c r="AA193" s="177" t="s">
        <v>659</v>
      </c>
      <c r="AB193" s="177" t="s">
        <v>656</v>
      </c>
      <c r="AC193" s="178">
        <f>AB193-AA193</f>
        <v>-60</v>
      </c>
      <c r="AD193" s="179">
        <f>IF(AF193="SI", 0,G193)</f>
        <v>41.04</v>
      </c>
      <c r="AE193" s="180">
        <f>AD193*AC193</f>
        <v>-2462.4</v>
      </c>
      <c r="AF193" s="181"/>
    </row>
    <row r="194" spans="1:32">
      <c r="A194" s="108">
        <v>2014</v>
      </c>
      <c r="B194" s="108">
        <v>180</v>
      </c>
      <c r="C194" s="109" t="s">
        <v>656</v>
      </c>
      <c r="D194" s="175" t="s">
        <v>681</v>
      </c>
      <c r="E194" s="109" t="s">
        <v>201</v>
      </c>
      <c r="F194" s="182" t="s">
        <v>682</v>
      </c>
      <c r="G194" s="112">
        <v>44</v>
      </c>
      <c r="H194" s="176" t="s">
        <v>587</v>
      </c>
      <c r="I194" s="108">
        <v>0</v>
      </c>
      <c r="J194" s="108">
        <v>0</v>
      </c>
      <c r="K194" s="109"/>
      <c r="L194" s="111" t="s">
        <v>588</v>
      </c>
      <c r="M194" s="109" t="s">
        <v>70</v>
      </c>
      <c r="N194" s="109" t="s">
        <v>70</v>
      </c>
      <c r="O194" s="108">
        <v>2</v>
      </c>
      <c r="P194" s="111" t="s">
        <v>73</v>
      </c>
      <c r="Q194" s="108">
        <v>1080102</v>
      </c>
      <c r="R194" s="108">
        <v>2770</v>
      </c>
      <c r="S194" s="108">
        <v>1927</v>
      </c>
      <c r="T194" s="108">
        <v>2</v>
      </c>
      <c r="U194" s="113">
        <v>2013</v>
      </c>
      <c r="V194" s="113">
        <v>131</v>
      </c>
      <c r="W194" s="113">
        <v>0</v>
      </c>
      <c r="X194" s="114" t="s">
        <v>486</v>
      </c>
      <c r="Y194" s="108">
        <v>322</v>
      </c>
      <c r="Z194" s="109" t="s">
        <v>656</v>
      </c>
      <c r="AA194" s="177" t="s">
        <v>659</v>
      </c>
      <c r="AB194" s="177" t="s">
        <v>656</v>
      </c>
      <c r="AC194" s="178">
        <f>AB194-AA194</f>
        <v>-60</v>
      </c>
      <c r="AD194" s="179">
        <f>IF(AF194="SI", 0,G194)</f>
        <v>44</v>
      </c>
      <c r="AE194" s="180">
        <f>AD194*AC194</f>
        <v>-2640</v>
      </c>
      <c r="AF194" s="181"/>
    </row>
    <row r="195" spans="1:32" ht="24">
      <c r="A195" s="108">
        <v>2014</v>
      </c>
      <c r="B195" s="108">
        <v>181</v>
      </c>
      <c r="C195" s="109" t="s">
        <v>656</v>
      </c>
      <c r="D195" s="175" t="s">
        <v>683</v>
      </c>
      <c r="E195" s="109" t="s">
        <v>144</v>
      </c>
      <c r="F195" s="182" t="s">
        <v>684</v>
      </c>
      <c r="G195" s="112">
        <v>24.01</v>
      </c>
      <c r="H195" s="176" t="s">
        <v>587</v>
      </c>
      <c r="I195" s="108">
        <v>0</v>
      </c>
      <c r="J195" s="108">
        <v>0</v>
      </c>
      <c r="K195" s="109"/>
      <c r="L195" s="111" t="s">
        <v>588</v>
      </c>
      <c r="M195" s="109" t="s">
        <v>70</v>
      </c>
      <c r="N195" s="109" t="s">
        <v>70</v>
      </c>
      <c r="O195" s="108">
        <v>2</v>
      </c>
      <c r="P195" s="111" t="s">
        <v>73</v>
      </c>
      <c r="Q195" s="108">
        <v>1080102</v>
      </c>
      <c r="R195" s="108">
        <v>2770</v>
      </c>
      <c r="S195" s="108">
        <v>1927</v>
      </c>
      <c r="T195" s="108">
        <v>2</v>
      </c>
      <c r="U195" s="113">
        <v>2013</v>
      </c>
      <c r="V195" s="113">
        <v>131</v>
      </c>
      <c r="W195" s="113">
        <v>0</v>
      </c>
      <c r="X195" s="114" t="s">
        <v>486</v>
      </c>
      <c r="Y195" s="108">
        <v>322</v>
      </c>
      <c r="Z195" s="109" t="s">
        <v>656</v>
      </c>
      <c r="AA195" s="177" t="s">
        <v>659</v>
      </c>
      <c r="AB195" s="177" t="s">
        <v>656</v>
      </c>
      <c r="AC195" s="178">
        <f>AB195-AA195</f>
        <v>-60</v>
      </c>
      <c r="AD195" s="179">
        <f>IF(AF195="SI", 0,G195)</f>
        <v>24.01</v>
      </c>
      <c r="AE195" s="180">
        <f>AD195*AC195</f>
        <v>-1440.6000000000001</v>
      </c>
      <c r="AF195" s="181"/>
    </row>
    <row r="196" spans="1:32" ht="24">
      <c r="A196" s="108">
        <v>2014</v>
      </c>
      <c r="B196" s="108">
        <v>182</v>
      </c>
      <c r="C196" s="109" t="s">
        <v>656</v>
      </c>
      <c r="D196" s="175" t="s">
        <v>685</v>
      </c>
      <c r="E196" s="109" t="s">
        <v>114</v>
      </c>
      <c r="F196" s="182" t="s">
        <v>686</v>
      </c>
      <c r="G196" s="112">
        <v>32.020000000000003</v>
      </c>
      <c r="H196" s="176" t="s">
        <v>587</v>
      </c>
      <c r="I196" s="108">
        <v>0</v>
      </c>
      <c r="J196" s="108">
        <v>0</v>
      </c>
      <c r="K196" s="109"/>
      <c r="L196" s="111" t="s">
        <v>588</v>
      </c>
      <c r="M196" s="109" t="s">
        <v>70</v>
      </c>
      <c r="N196" s="109" t="s">
        <v>70</v>
      </c>
      <c r="O196" s="108">
        <v>2</v>
      </c>
      <c r="P196" s="111" t="s">
        <v>73</v>
      </c>
      <c r="Q196" s="108">
        <v>1080102</v>
      </c>
      <c r="R196" s="108">
        <v>2770</v>
      </c>
      <c r="S196" s="108">
        <v>1927</v>
      </c>
      <c r="T196" s="108">
        <v>2</v>
      </c>
      <c r="U196" s="113">
        <v>2013</v>
      </c>
      <c r="V196" s="113">
        <v>131</v>
      </c>
      <c r="W196" s="113">
        <v>0</v>
      </c>
      <c r="X196" s="114" t="s">
        <v>486</v>
      </c>
      <c r="Y196" s="108">
        <v>322</v>
      </c>
      <c r="Z196" s="109" t="s">
        <v>656</v>
      </c>
      <c r="AA196" s="177" t="s">
        <v>659</v>
      </c>
      <c r="AB196" s="177" t="s">
        <v>656</v>
      </c>
      <c r="AC196" s="178">
        <f>AB196-AA196</f>
        <v>-60</v>
      </c>
      <c r="AD196" s="179">
        <f>IF(AF196="SI", 0,G196)</f>
        <v>32.020000000000003</v>
      </c>
      <c r="AE196" s="180">
        <f>AD196*AC196</f>
        <v>-1921.2000000000003</v>
      </c>
      <c r="AF196" s="181"/>
    </row>
    <row r="197" spans="1:32">
      <c r="A197" s="108">
        <v>2014</v>
      </c>
      <c r="B197" s="108">
        <v>183</v>
      </c>
      <c r="C197" s="109" t="s">
        <v>656</v>
      </c>
      <c r="D197" s="175" t="s">
        <v>687</v>
      </c>
      <c r="E197" s="109" t="s">
        <v>184</v>
      </c>
      <c r="F197" s="182" t="s">
        <v>688</v>
      </c>
      <c r="G197" s="112">
        <v>79</v>
      </c>
      <c r="H197" s="176" t="s">
        <v>587</v>
      </c>
      <c r="I197" s="108">
        <v>0</v>
      </c>
      <c r="J197" s="108">
        <v>0</v>
      </c>
      <c r="K197" s="109"/>
      <c r="L197" s="111" t="s">
        <v>588</v>
      </c>
      <c r="M197" s="109" t="s">
        <v>70</v>
      </c>
      <c r="N197" s="109" t="s">
        <v>70</v>
      </c>
      <c r="O197" s="108">
        <v>2</v>
      </c>
      <c r="P197" s="111" t="s">
        <v>73</v>
      </c>
      <c r="Q197" s="108">
        <v>1080102</v>
      </c>
      <c r="R197" s="108">
        <v>2770</v>
      </c>
      <c r="S197" s="108">
        <v>1927</v>
      </c>
      <c r="T197" s="108">
        <v>2</v>
      </c>
      <c r="U197" s="113">
        <v>2013</v>
      </c>
      <c r="V197" s="113">
        <v>131</v>
      </c>
      <c r="W197" s="113">
        <v>0</v>
      </c>
      <c r="X197" s="114" t="s">
        <v>486</v>
      </c>
      <c r="Y197" s="108">
        <v>322</v>
      </c>
      <c r="Z197" s="109" t="s">
        <v>656</v>
      </c>
      <c r="AA197" s="177" t="s">
        <v>659</v>
      </c>
      <c r="AB197" s="177" t="s">
        <v>656</v>
      </c>
      <c r="AC197" s="178">
        <f>AB197-AA197</f>
        <v>-60</v>
      </c>
      <c r="AD197" s="179">
        <f>IF(AF197="SI", 0,G197)</f>
        <v>79</v>
      </c>
      <c r="AE197" s="180">
        <f>AD197*AC197</f>
        <v>-4740</v>
      </c>
      <c r="AF197" s="181"/>
    </row>
    <row r="198" spans="1:32">
      <c r="A198" s="108">
        <v>2014</v>
      </c>
      <c r="B198" s="108">
        <v>184</v>
      </c>
      <c r="C198" s="109" t="s">
        <v>689</v>
      </c>
      <c r="D198" s="175" t="s">
        <v>690</v>
      </c>
      <c r="E198" s="109" t="s">
        <v>691</v>
      </c>
      <c r="F198" s="182" t="s">
        <v>692</v>
      </c>
      <c r="G198" s="112">
        <v>15.84</v>
      </c>
      <c r="H198" s="176" t="s">
        <v>693</v>
      </c>
      <c r="I198" s="108">
        <v>0</v>
      </c>
      <c r="J198" s="108">
        <v>0</v>
      </c>
      <c r="K198" s="109"/>
      <c r="L198" s="111" t="s">
        <v>694</v>
      </c>
      <c r="M198" s="109" t="s">
        <v>695</v>
      </c>
      <c r="N198" s="109" t="s">
        <v>696</v>
      </c>
      <c r="O198" s="108">
        <v>3</v>
      </c>
      <c r="P198" s="111" t="s">
        <v>243</v>
      </c>
      <c r="Q198" s="108">
        <v>1010203</v>
      </c>
      <c r="R198" s="108">
        <v>140</v>
      </c>
      <c r="S198" s="108">
        <v>1045</v>
      </c>
      <c r="T198" s="108">
        <v>1</v>
      </c>
      <c r="U198" s="113">
        <v>2013</v>
      </c>
      <c r="V198" s="113">
        <v>225</v>
      </c>
      <c r="W198" s="113">
        <v>0</v>
      </c>
      <c r="X198" s="114" t="s">
        <v>589</v>
      </c>
      <c r="Y198" s="108">
        <v>334</v>
      </c>
      <c r="Z198" s="109" t="s">
        <v>449</v>
      </c>
      <c r="AA198" s="177" t="s">
        <v>697</v>
      </c>
      <c r="AB198" s="177" t="s">
        <v>449</v>
      </c>
      <c r="AC198" s="178">
        <f>AB198-AA198</f>
        <v>-55</v>
      </c>
      <c r="AD198" s="179">
        <f>IF(AF198="SI", 0,G198)</f>
        <v>15.84</v>
      </c>
      <c r="AE198" s="180">
        <f>AD198*AC198</f>
        <v>-871.2</v>
      </c>
      <c r="AF198" s="181"/>
    </row>
    <row r="199" spans="1:32">
      <c r="A199" s="108">
        <v>2014</v>
      </c>
      <c r="B199" s="108">
        <v>185</v>
      </c>
      <c r="C199" s="109" t="s">
        <v>689</v>
      </c>
      <c r="D199" s="175" t="s">
        <v>698</v>
      </c>
      <c r="E199" s="109" t="s">
        <v>691</v>
      </c>
      <c r="F199" s="182" t="s">
        <v>699</v>
      </c>
      <c r="G199" s="112">
        <v>64.36</v>
      </c>
      <c r="H199" s="176" t="s">
        <v>693</v>
      </c>
      <c r="I199" s="108">
        <v>0</v>
      </c>
      <c r="J199" s="108">
        <v>0</v>
      </c>
      <c r="K199" s="109"/>
      <c r="L199" s="111" t="s">
        <v>694</v>
      </c>
      <c r="M199" s="109" t="s">
        <v>695</v>
      </c>
      <c r="N199" s="109" t="s">
        <v>696</v>
      </c>
      <c r="O199" s="108">
        <v>3</v>
      </c>
      <c r="P199" s="111" t="s">
        <v>243</v>
      </c>
      <c r="Q199" s="108">
        <v>1010203</v>
      </c>
      <c r="R199" s="108">
        <v>140</v>
      </c>
      <c r="S199" s="108">
        <v>1045</v>
      </c>
      <c r="T199" s="108">
        <v>1</v>
      </c>
      <c r="U199" s="113">
        <v>2013</v>
      </c>
      <c r="V199" s="113">
        <v>226</v>
      </c>
      <c r="W199" s="113">
        <v>0</v>
      </c>
      <c r="X199" s="114" t="s">
        <v>589</v>
      </c>
      <c r="Y199" s="108">
        <v>335</v>
      </c>
      <c r="Z199" s="109" t="s">
        <v>449</v>
      </c>
      <c r="AA199" s="177" t="s">
        <v>697</v>
      </c>
      <c r="AB199" s="177" t="s">
        <v>449</v>
      </c>
      <c r="AC199" s="178">
        <f>AB199-AA199</f>
        <v>-55</v>
      </c>
      <c r="AD199" s="179">
        <f>IF(AF199="SI", 0,G199)</f>
        <v>64.36</v>
      </c>
      <c r="AE199" s="180">
        <f>AD199*AC199</f>
        <v>-3539.8</v>
      </c>
      <c r="AF199" s="181"/>
    </row>
    <row r="200" spans="1:32">
      <c r="A200" s="108">
        <v>2014</v>
      </c>
      <c r="B200" s="108">
        <v>186</v>
      </c>
      <c r="C200" s="109" t="s">
        <v>689</v>
      </c>
      <c r="D200" s="175" t="s">
        <v>700</v>
      </c>
      <c r="E200" s="109" t="s">
        <v>691</v>
      </c>
      <c r="F200" s="182" t="s">
        <v>701</v>
      </c>
      <c r="G200" s="112">
        <v>760.75</v>
      </c>
      <c r="H200" s="176" t="s">
        <v>702</v>
      </c>
      <c r="I200" s="108">
        <v>0</v>
      </c>
      <c r="J200" s="108">
        <v>0</v>
      </c>
      <c r="K200" s="109"/>
      <c r="L200" s="111" t="s">
        <v>694</v>
      </c>
      <c r="M200" s="109" t="s">
        <v>695</v>
      </c>
      <c r="N200" s="109" t="s">
        <v>696</v>
      </c>
      <c r="O200" s="108">
        <v>3</v>
      </c>
      <c r="P200" s="111" t="s">
        <v>243</v>
      </c>
      <c r="Q200" s="108">
        <v>1010203</v>
      </c>
      <c r="R200" s="108">
        <v>140</v>
      </c>
      <c r="S200" s="108">
        <v>1045</v>
      </c>
      <c r="T200" s="108">
        <v>2</v>
      </c>
      <c r="U200" s="113">
        <v>2009</v>
      </c>
      <c r="V200" s="113">
        <v>823</v>
      </c>
      <c r="W200" s="113">
        <v>0</v>
      </c>
      <c r="X200" s="114" t="s">
        <v>589</v>
      </c>
      <c r="Y200" s="108">
        <v>336</v>
      </c>
      <c r="Z200" s="109" t="s">
        <v>449</v>
      </c>
      <c r="AA200" s="177" t="s">
        <v>697</v>
      </c>
      <c r="AB200" s="177" t="s">
        <v>449</v>
      </c>
      <c r="AC200" s="178">
        <f>AB200-AA200</f>
        <v>-55</v>
      </c>
      <c r="AD200" s="179">
        <f>IF(AF200="SI", 0,G200)</f>
        <v>760.75</v>
      </c>
      <c r="AE200" s="180">
        <f>AD200*AC200</f>
        <v>-41841.25</v>
      </c>
      <c r="AF200" s="181"/>
    </row>
    <row r="201" spans="1:32" ht="60">
      <c r="A201" s="108">
        <v>2014</v>
      </c>
      <c r="B201" s="108">
        <v>187</v>
      </c>
      <c r="C201" s="109" t="s">
        <v>689</v>
      </c>
      <c r="D201" s="175" t="s">
        <v>703</v>
      </c>
      <c r="E201" s="109" t="s">
        <v>704</v>
      </c>
      <c r="F201" s="182" t="s">
        <v>705</v>
      </c>
      <c r="G201" s="112">
        <v>97.6</v>
      </c>
      <c r="H201" s="176" t="s">
        <v>702</v>
      </c>
      <c r="I201" s="108">
        <v>0</v>
      </c>
      <c r="J201" s="108">
        <v>0</v>
      </c>
      <c r="K201" s="109"/>
      <c r="L201" s="111" t="s">
        <v>694</v>
      </c>
      <c r="M201" s="109" t="s">
        <v>695</v>
      </c>
      <c r="N201" s="109" t="s">
        <v>696</v>
      </c>
      <c r="O201" s="108">
        <v>3</v>
      </c>
      <c r="P201" s="111" t="s">
        <v>243</v>
      </c>
      <c r="Q201" s="108">
        <v>1010203</v>
      </c>
      <c r="R201" s="108">
        <v>140</v>
      </c>
      <c r="S201" s="108">
        <v>1045</v>
      </c>
      <c r="T201" s="108">
        <v>2</v>
      </c>
      <c r="U201" s="113">
        <v>2009</v>
      </c>
      <c r="V201" s="113">
        <v>823</v>
      </c>
      <c r="W201" s="113">
        <v>0</v>
      </c>
      <c r="X201" s="114" t="s">
        <v>589</v>
      </c>
      <c r="Y201" s="108">
        <v>336</v>
      </c>
      <c r="Z201" s="109" t="s">
        <v>449</v>
      </c>
      <c r="AA201" s="177" t="s">
        <v>697</v>
      </c>
      <c r="AB201" s="177" t="s">
        <v>449</v>
      </c>
      <c r="AC201" s="178">
        <f>AB201-AA201</f>
        <v>-55</v>
      </c>
      <c r="AD201" s="179">
        <f>IF(AF201="SI", 0,G201)</f>
        <v>97.6</v>
      </c>
      <c r="AE201" s="180">
        <f>AD201*AC201</f>
        <v>-5368</v>
      </c>
      <c r="AF201" s="181"/>
    </row>
    <row r="202" spans="1:32">
      <c r="A202" s="108">
        <v>2014</v>
      </c>
      <c r="B202" s="108">
        <v>188</v>
      </c>
      <c r="C202" s="109" t="s">
        <v>364</v>
      </c>
      <c r="D202" s="175" t="s">
        <v>706</v>
      </c>
      <c r="E202" s="109" t="s">
        <v>149</v>
      </c>
      <c r="F202" s="182" t="s">
        <v>707</v>
      </c>
      <c r="G202" s="112">
        <v>1125.02</v>
      </c>
      <c r="H202" s="176" t="s">
        <v>222</v>
      </c>
      <c r="I202" s="108">
        <v>0</v>
      </c>
      <c r="J202" s="108">
        <v>0</v>
      </c>
      <c r="K202" s="109"/>
      <c r="L202" s="111" t="s">
        <v>223</v>
      </c>
      <c r="M202" s="109" t="s">
        <v>224</v>
      </c>
      <c r="N202" s="109" t="s">
        <v>225</v>
      </c>
      <c r="O202" s="108">
        <v>2</v>
      </c>
      <c r="P202" s="111" t="s">
        <v>73</v>
      </c>
      <c r="Q202" s="108">
        <v>1090503</v>
      </c>
      <c r="R202" s="108">
        <v>3550</v>
      </c>
      <c r="S202" s="108">
        <v>1736</v>
      </c>
      <c r="T202" s="108">
        <v>4</v>
      </c>
      <c r="U202" s="113">
        <v>2013</v>
      </c>
      <c r="V202" s="113">
        <v>680</v>
      </c>
      <c r="W202" s="113">
        <v>0</v>
      </c>
      <c r="X202" s="114" t="s">
        <v>554</v>
      </c>
      <c r="Y202" s="108">
        <v>449</v>
      </c>
      <c r="Z202" s="109" t="s">
        <v>708</v>
      </c>
      <c r="AA202" s="177" t="s">
        <v>709</v>
      </c>
      <c r="AB202" s="177" t="s">
        <v>708</v>
      </c>
      <c r="AC202" s="178">
        <f>AB202-AA202</f>
        <v>-33</v>
      </c>
      <c r="AD202" s="179">
        <f>IF(AF202="SI", 0,G202)</f>
        <v>1125.02</v>
      </c>
      <c r="AE202" s="180">
        <f>AD202*AC202</f>
        <v>-37125.659999999996</v>
      </c>
      <c r="AF202" s="181"/>
    </row>
    <row r="203" spans="1:32">
      <c r="A203" s="108">
        <v>2014</v>
      </c>
      <c r="B203" s="108">
        <v>189</v>
      </c>
      <c r="C203" s="109" t="s">
        <v>364</v>
      </c>
      <c r="D203" s="175" t="s">
        <v>710</v>
      </c>
      <c r="E203" s="109" t="s">
        <v>149</v>
      </c>
      <c r="F203" s="182" t="s">
        <v>711</v>
      </c>
      <c r="G203" s="112">
        <v>3969.04</v>
      </c>
      <c r="H203" s="176" t="s">
        <v>369</v>
      </c>
      <c r="I203" s="108">
        <v>0</v>
      </c>
      <c r="J203" s="108">
        <v>0</v>
      </c>
      <c r="K203" s="109"/>
      <c r="L203" s="111" t="s">
        <v>362</v>
      </c>
      <c r="M203" s="109" t="s">
        <v>363</v>
      </c>
      <c r="N203" s="109" t="s">
        <v>363</v>
      </c>
      <c r="O203" s="108">
        <v>2</v>
      </c>
      <c r="P203" s="111" t="s">
        <v>73</v>
      </c>
      <c r="Q203" s="108">
        <v>1090503</v>
      </c>
      <c r="R203" s="108">
        <v>3550</v>
      </c>
      <c r="S203" s="108">
        <v>1736</v>
      </c>
      <c r="T203" s="108">
        <v>3</v>
      </c>
      <c r="U203" s="113">
        <v>2013</v>
      </c>
      <c r="V203" s="113">
        <v>958</v>
      </c>
      <c r="W203" s="113">
        <v>0</v>
      </c>
      <c r="X203" s="114" t="s">
        <v>554</v>
      </c>
      <c r="Y203" s="108">
        <v>450</v>
      </c>
      <c r="Z203" s="109" t="s">
        <v>708</v>
      </c>
      <c r="AA203" s="177" t="s">
        <v>709</v>
      </c>
      <c r="AB203" s="177" t="s">
        <v>708</v>
      </c>
      <c r="AC203" s="178">
        <f>AB203-AA203</f>
        <v>-33</v>
      </c>
      <c r="AD203" s="179">
        <f>IF(AF203="SI", 0,G203)</f>
        <v>3969.04</v>
      </c>
      <c r="AE203" s="180">
        <f>AD203*AC203</f>
        <v>-130978.31999999999</v>
      </c>
      <c r="AF203" s="181"/>
    </row>
    <row r="204" spans="1:32">
      <c r="A204" s="108">
        <v>2014</v>
      </c>
      <c r="B204" s="108">
        <v>196</v>
      </c>
      <c r="C204" s="109" t="s">
        <v>449</v>
      </c>
      <c r="D204" s="175" t="s">
        <v>712</v>
      </c>
      <c r="E204" s="109" t="s">
        <v>704</v>
      </c>
      <c r="F204" s="182" t="s">
        <v>713</v>
      </c>
      <c r="G204" s="112">
        <v>323.3</v>
      </c>
      <c r="H204" s="176" t="s">
        <v>70</v>
      </c>
      <c r="I204" s="108">
        <v>0</v>
      </c>
      <c r="J204" s="108">
        <v>0</v>
      </c>
      <c r="K204" s="109"/>
      <c r="L204" s="111" t="s">
        <v>694</v>
      </c>
      <c r="M204" s="109" t="s">
        <v>695</v>
      </c>
      <c r="N204" s="109" t="s">
        <v>696</v>
      </c>
      <c r="O204" s="108">
        <v>3</v>
      </c>
      <c r="P204" s="111" t="s">
        <v>243</v>
      </c>
      <c r="Q204" s="108">
        <v>1010203</v>
      </c>
      <c r="R204" s="108">
        <v>140</v>
      </c>
      <c r="S204" s="108">
        <v>1057</v>
      </c>
      <c r="T204" s="108">
        <v>1</v>
      </c>
      <c r="U204" s="113">
        <v>2013</v>
      </c>
      <c r="V204" s="113">
        <v>1082</v>
      </c>
      <c r="W204" s="113">
        <v>0</v>
      </c>
      <c r="X204" s="114" t="s">
        <v>589</v>
      </c>
      <c r="Y204" s="108">
        <v>337</v>
      </c>
      <c r="Z204" s="109" t="s">
        <v>449</v>
      </c>
      <c r="AA204" s="177" t="s">
        <v>714</v>
      </c>
      <c r="AB204" s="177" t="s">
        <v>449</v>
      </c>
      <c r="AC204" s="178">
        <f>AB204-AA204</f>
        <v>-60</v>
      </c>
      <c r="AD204" s="179">
        <f>IF(AF204="SI", 0,G204)</f>
        <v>323.3</v>
      </c>
      <c r="AE204" s="180">
        <f>AD204*AC204</f>
        <v>-19398</v>
      </c>
      <c r="AF204" s="181"/>
    </row>
    <row r="205" spans="1:32">
      <c r="A205" s="108">
        <v>2014</v>
      </c>
      <c r="B205" s="108">
        <v>197</v>
      </c>
      <c r="C205" s="109" t="s">
        <v>449</v>
      </c>
      <c r="D205" s="175" t="s">
        <v>715</v>
      </c>
      <c r="E205" s="109" t="s">
        <v>716</v>
      </c>
      <c r="F205" s="182" t="s">
        <v>717</v>
      </c>
      <c r="G205" s="112">
        <v>634.4</v>
      </c>
      <c r="H205" s="176" t="s">
        <v>70</v>
      </c>
      <c r="I205" s="108">
        <v>0</v>
      </c>
      <c r="J205" s="108">
        <v>0</v>
      </c>
      <c r="K205" s="109"/>
      <c r="L205" s="111" t="s">
        <v>694</v>
      </c>
      <c r="M205" s="109" t="s">
        <v>695</v>
      </c>
      <c r="N205" s="109" t="s">
        <v>696</v>
      </c>
      <c r="O205" s="108">
        <v>3</v>
      </c>
      <c r="P205" s="111" t="s">
        <v>243</v>
      </c>
      <c r="Q205" s="108">
        <v>1010203</v>
      </c>
      <c r="R205" s="108">
        <v>140</v>
      </c>
      <c r="S205" s="108">
        <v>1057</v>
      </c>
      <c r="T205" s="108">
        <v>1</v>
      </c>
      <c r="U205" s="113">
        <v>2013</v>
      </c>
      <c r="V205" s="113">
        <v>1082</v>
      </c>
      <c r="W205" s="113">
        <v>0</v>
      </c>
      <c r="X205" s="114" t="s">
        <v>589</v>
      </c>
      <c r="Y205" s="108">
        <v>337</v>
      </c>
      <c r="Z205" s="109" t="s">
        <v>449</v>
      </c>
      <c r="AA205" s="177" t="s">
        <v>714</v>
      </c>
      <c r="AB205" s="177" t="s">
        <v>449</v>
      </c>
      <c r="AC205" s="178">
        <f>AB205-AA205</f>
        <v>-60</v>
      </c>
      <c r="AD205" s="179">
        <f>IF(AF205="SI", 0,G205)</f>
        <v>634.4</v>
      </c>
      <c r="AE205" s="180">
        <f>AD205*AC205</f>
        <v>-38064</v>
      </c>
      <c r="AF205" s="181"/>
    </row>
    <row r="206" spans="1:32">
      <c r="A206" s="108">
        <v>2014</v>
      </c>
      <c r="B206" s="108">
        <v>198</v>
      </c>
      <c r="C206" s="109" t="s">
        <v>718</v>
      </c>
      <c r="D206" s="175" t="s">
        <v>719</v>
      </c>
      <c r="E206" s="109" t="s">
        <v>144</v>
      </c>
      <c r="F206" s="182" t="s">
        <v>720</v>
      </c>
      <c r="G206" s="112">
        <v>366</v>
      </c>
      <c r="H206" s="176" t="s">
        <v>70</v>
      </c>
      <c r="I206" s="108">
        <v>0</v>
      </c>
      <c r="J206" s="108">
        <v>0</v>
      </c>
      <c r="K206" s="109"/>
      <c r="L206" s="111" t="s">
        <v>721</v>
      </c>
      <c r="M206" s="109" t="s">
        <v>70</v>
      </c>
      <c r="N206" s="109" t="s">
        <v>70</v>
      </c>
      <c r="O206" s="108">
        <v>2</v>
      </c>
      <c r="P206" s="111" t="s">
        <v>73</v>
      </c>
      <c r="Q206" s="108">
        <v>1080102</v>
      </c>
      <c r="R206" s="108">
        <v>2770</v>
      </c>
      <c r="S206" s="108">
        <v>1928</v>
      </c>
      <c r="T206" s="108">
        <v>1</v>
      </c>
      <c r="U206" s="113">
        <v>2012</v>
      </c>
      <c r="V206" s="113">
        <v>1198</v>
      </c>
      <c r="W206" s="113">
        <v>0</v>
      </c>
      <c r="X206" s="114" t="s">
        <v>70</v>
      </c>
      <c r="Y206" s="108">
        <v>338</v>
      </c>
      <c r="Z206" s="109" t="s">
        <v>718</v>
      </c>
      <c r="AA206" s="177" t="s">
        <v>722</v>
      </c>
      <c r="AB206" s="177" t="s">
        <v>718</v>
      </c>
      <c r="AC206" s="178">
        <f>AB206-AA206</f>
        <v>-60</v>
      </c>
      <c r="AD206" s="179">
        <f>IF(AF206="SI", 0,G206)</f>
        <v>366</v>
      </c>
      <c r="AE206" s="180">
        <f>AD206*AC206</f>
        <v>-21960</v>
      </c>
      <c r="AF206" s="181"/>
    </row>
    <row r="207" spans="1:32">
      <c r="A207" s="108">
        <v>2014</v>
      </c>
      <c r="B207" s="108">
        <v>201</v>
      </c>
      <c r="C207" s="109" t="s">
        <v>723</v>
      </c>
      <c r="D207" s="175" t="s">
        <v>724</v>
      </c>
      <c r="E207" s="109" t="s">
        <v>308</v>
      </c>
      <c r="F207" s="182" t="s">
        <v>725</v>
      </c>
      <c r="G207" s="112">
        <v>3347.68</v>
      </c>
      <c r="H207" s="176" t="s">
        <v>726</v>
      </c>
      <c r="I207" s="108">
        <v>0</v>
      </c>
      <c r="J207" s="108">
        <v>0</v>
      </c>
      <c r="K207" s="109"/>
      <c r="L207" s="111" t="s">
        <v>727</v>
      </c>
      <c r="M207" s="109" t="s">
        <v>728</v>
      </c>
      <c r="N207" s="109" t="s">
        <v>70</v>
      </c>
      <c r="O207" s="108">
        <v>3</v>
      </c>
      <c r="P207" s="111" t="s">
        <v>243</v>
      </c>
      <c r="Q207" s="108">
        <v>1010203</v>
      </c>
      <c r="R207" s="108">
        <v>140</v>
      </c>
      <c r="S207" s="108">
        <v>1048</v>
      </c>
      <c r="T207" s="108">
        <v>1</v>
      </c>
      <c r="U207" s="113">
        <v>2014</v>
      </c>
      <c r="V207" s="113">
        <v>226</v>
      </c>
      <c r="W207" s="113">
        <v>0</v>
      </c>
      <c r="X207" s="114" t="s">
        <v>589</v>
      </c>
      <c r="Y207" s="108">
        <v>443</v>
      </c>
      <c r="Z207" s="109" t="s">
        <v>729</v>
      </c>
      <c r="AA207" s="177" t="s">
        <v>730</v>
      </c>
      <c r="AB207" s="177" t="s">
        <v>729</v>
      </c>
      <c r="AC207" s="178">
        <f>AB207-AA207</f>
        <v>-57</v>
      </c>
      <c r="AD207" s="179">
        <f>IF(AF207="SI", 0,G207)</f>
        <v>3347.68</v>
      </c>
      <c r="AE207" s="180">
        <f>AD207*AC207</f>
        <v>-190817.75999999998</v>
      </c>
      <c r="AF207" s="181"/>
    </row>
    <row r="208" spans="1:32">
      <c r="A208" s="108">
        <v>2014</v>
      </c>
      <c r="B208" s="108">
        <v>202</v>
      </c>
      <c r="C208" s="109" t="s">
        <v>723</v>
      </c>
      <c r="D208" s="175" t="s">
        <v>731</v>
      </c>
      <c r="E208" s="109" t="s">
        <v>201</v>
      </c>
      <c r="F208" s="182" t="s">
        <v>732</v>
      </c>
      <c r="G208" s="112">
        <v>270.8</v>
      </c>
      <c r="H208" s="176" t="s">
        <v>179</v>
      </c>
      <c r="I208" s="108">
        <v>0</v>
      </c>
      <c r="J208" s="108">
        <v>0</v>
      </c>
      <c r="K208" s="109"/>
      <c r="L208" s="111" t="s">
        <v>180</v>
      </c>
      <c r="M208" s="109" t="s">
        <v>181</v>
      </c>
      <c r="N208" s="109" t="s">
        <v>182</v>
      </c>
      <c r="O208" s="108">
        <v>2</v>
      </c>
      <c r="P208" s="111" t="s">
        <v>73</v>
      </c>
      <c r="Q208" s="108">
        <v>1090403</v>
      </c>
      <c r="R208" s="108">
        <v>3440</v>
      </c>
      <c r="S208" s="108">
        <v>1691</v>
      </c>
      <c r="T208" s="108">
        <v>4</v>
      </c>
      <c r="U208" s="113">
        <v>2013</v>
      </c>
      <c r="V208" s="113">
        <v>313</v>
      </c>
      <c r="W208" s="113">
        <v>0</v>
      </c>
      <c r="X208" s="114" t="s">
        <v>733</v>
      </c>
      <c r="Y208" s="108">
        <v>445</v>
      </c>
      <c r="Z208" s="109" t="s">
        <v>729</v>
      </c>
      <c r="AA208" s="177" t="s">
        <v>730</v>
      </c>
      <c r="AB208" s="177" t="s">
        <v>729</v>
      </c>
      <c r="AC208" s="178">
        <f>AB208-AA208</f>
        <v>-57</v>
      </c>
      <c r="AD208" s="179">
        <f>IF(AF208="SI", 0,G208)</f>
        <v>270.8</v>
      </c>
      <c r="AE208" s="180">
        <f>AD208*AC208</f>
        <v>-15435.6</v>
      </c>
      <c r="AF208" s="181"/>
    </row>
    <row r="209" spans="1:32">
      <c r="A209" s="108">
        <v>2014</v>
      </c>
      <c r="B209" s="108">
        <v>203</v>
      </c>
      <c r="C209" s="109" t="s">
        <v>723</v>
      </c>
      <c r="D209" s="175" t="s">
        <v>734</v>
      </c>
      <c r="E209" s="109" t="s">
        <v>201</v>
      </c>
      <c r="F209" s="182" t="s">
        <v>735</v>
      </c>
      <c r="G209" s="112">
        <v>309.27999999999997</v>
      </c>
      <c r="H209" s="176" t="s">
        <v>736</v>
      </c>
      <c r="I209" s="108">
        <v>0</v>
      </c>
      <c r="J209" s="108">
        <v>0</v>
      </c>
      <c r="K209" s="109"/>
      <c r="L209" s="111" t="s">
        <v>180</v>
      </c>
      <c r="M209" s="109" t="s">
        <v>181</v>
      </c>
      <c r="N209" s="109" t="s">
        <v>182</v>
      </c>
      <c r="O209" s="108">
        <v>2</v>
      </c>
      <c r="P209" s="111" t="s">
        <v>73</v>
      </c>
      <c r="Q209" s="108">
        <v>1090403</v>
      </c>
      <c r="R209" s="108">
        <v>3440</v>
      </c>
      <c r="S209" s="108">
        <v>1691</v>
      </c>
      <c r="T209" s="108">
        <v>4</v>
      </c>
      <c r="U209" s="113">
        <v>2014</v>
      </c>
      <c r="V209" s="113">
        <v>270</v>
      </c>
      <c r="W209" s="113">
        <v>0</v>
      </c>
      <c r="X209" s="114" t="s">
        <v>733</v>
      </c>
      <c r="Y209" s="108">
        <v>444</v>
      </c>
      <c r="Z209" s="109" t="s">
        <v>729</v>
      </c>
      <c r="AA209" s="177" t="s">
        <v>730</v>
      </c>
      <c r="AB209" s="177" t="s">
        <v>729</v>
      </c>
      <c r="AC209" s="178">
        <f>AB209-AA209</f>
        <v>-57</v>
      </c>
      <c r="AD209" s="179">
        <f>IF(AF209="SI", 0,G209)</f>
        <v>309.27999999999997</v>
      </c>
      <c r="AE209" s="180">
        <f>AD209*AC209</f>
        <v>-17628.96</v>
      </c>
      <c r="AF209" s="181"/>
    </row>
    <row r="210" spans="1:32">
      <c r="A210" s="108">
        <v>2014</v>
      </c>
      <c r="B210" s="108">
        <v>204</v>
      </c>
      <c r="C210" s="109" t="s">
        <v>723</v>
      </c>
      <c r="D210" s="175" t="s">
        <v>737</v>
      </c>
      <c r="E210" s="109" t="s">
        <v>113</v>
      </c>
      <c r="F210" s="182" t="s">
        <v>738</v>
      </c>
      <c r="G210" s="112">
        <v>3459.29</v>
      </c>
      <c r="H210" s="176" t="s">
        <v>369</v>
      </c>
      <c r="I210" s="108">
        <v>0</v>
      </c>
      <c r="J210" s="108">
        <v>0</v>
      </c>
      <c r="K210" s="109"/>
      <c r="L210" s="111" t="s">
        <v>362</v>
      </c>
      <c r="M210" s="109" t="s">
        <v>363</v>
      </c>
      <c r="N210" s="109" t="s">
        <v>363</v>
      </c>
      <c r="O210" s="108">
        <v>2</v>
      </c>
      <c r="P210" s="111" t="s">
        <v>73</v>
      </c>
      <c r="Q210" s="108">
        <v>1090503</v>
      </c>
      <c r="R210" s="108">
        <v>3550</v>
      </c>
      <c r="S210" s="108">
        <v>1736</v>
      </c>
      <c r="T210" s="108">
        <v>3</v>
      </c>
      <c r="U210" s="113">
        <v>2013</v>
      </c>
      <c r="V210" s="113">
        <v>958</v>
      </c>
      <c r="W210" s="113">
        <v>0</v>
      </c>
      <c r="X210" s="114" t="s">
        <v>733</v>
      </c>
      <c r="Y210" s="108">
        <v>451</v>
      </c>
      <c r="Z210" s="109" t="s">
        <v>708</v>
      </c>
      <c r="AA210" s="177" t="s">
        <v>730</v>
      </c>
      <c r="AB210" s="177" t="s">
        <v>708</v>
      </c>
      <c r="AC210" s="178">
        <f>AB210-AA210</f>
        <v>-47</v>
      </c>
      <c r="AD210" s="179">
        <f>IF(AF210="SI", 0,G210)</f>
        <v>3459.29</v>
      </c>
      <c r="AE210" s="180">
        <f>AD210*AC210</f>
        <v>-162586.63</v>
      </c>
      <c r="AF210" s="181"/>
    </row>
    <row r="211" spans="1:32">
      <c r="A211" s="108">
        <v>2014</v>
      </c>
      <c r="B211" s="108">
        <v>205</v>
      </c>
      <c r="C211" s="109" t="s">
        <v>723</v>
      </c>
      <c r="D211" s="175" t="s">
        <v>739</v>
      </c>
      <c r="E211" s="109" t="s">
        <v>103</v>
      </c>
      <c r="F211" s="182" t="s">
        <v>740</v>
      </c>
      <c r="G211" s="112">
        <v>2645.2</v>
      </c>
      <c r="H211" s="176" t="s">
        <v>369</v>
      </c>
      <c r="I211" s="108">
        <v>0</v>
      </c>
      <c r="J211" s="108">
        <v>0</v>
      </c>
      <c r="K211" s="109"/>
      <c r="L211" s="111" t="s">
        <v>362</v>
      </c>
      <c r="M211" s="109" t="s">
        <v>363</v>
      </c>
      <c r="N211" s="109" t="s">
        <v>363</v>
      </c>
      <c r="O211" s="108">
        <v>2</v>
      </c>
      <c r="P211" s="111" t="s">
        <v>73</v>
      </c>
      <c r="Q211" s="108">
        <v>1090503</v>
      </c>
      <c r="R211" s="108">
        <v>3550</v>
      </c>
      <c r="S211" s="108">
        <v>1736</v>
      </c>
      <c r="T211" s="108">
        <v>3</v>
      </c>
      <c r="U211" s="113">
        <v>2013</v>
      </c>
      <c r="V211" s="113">
        <v>958</v>
      </c>
      <c r="W211" s="113">
        <v>0</v>
      </c>
      <c r="X211" s="114" t="s">
        <v>733</v>
      </c>
      <c r="Y211" s="108">
        <v>451</v>
      </c>
      <c r="Z211" s="109" t="s">
        <v>708</v>
      </c>
      <c r="AA211" s="177" t="s">
        <v>730</v>
      </c>
      <c r="AB211" s="177" t="s">
        <v>708</v>
      </c>
      <c r="AC211" s="178">
        <f>AB211-AA211</f>
        <v>-47</v>
      </c>
      <c r="AD211" s="179">
        <f>IF(AF211="SI", 0,G211)</f>
        <v>2645.2</v>
      </c>
      <c r="AE211" s="180">
        <f>AD211*AC211</f>
        <v>-124324.4</v>
      </c>
      <c r="AF211" s="181"/>
    </row>
    <row r="212" spans="1:32">
      <c r="A212" s="108">
        <v>2014</v>
      </c>
      <c r="B212" s="108">
        <v>206</v>
      </c>
      <c r="C212" s="109" t="s">
        <v>723</v>
      </c>
      <c r="D212" s="175" t="s">
        <v>741</v>
      </c>
      <c r="E212" s="109" t="s">
        <v>742</v>
      </c>
      <c r="F212" s="182" t="s">
        <v>743</v>
      </c>
      <c r="G212" s="112">
        <v>3297.1</v>
      </c>
      <c r="H212" s="176" t="s">
        <v>369</v>
      </c>
      <c r="I212" s="108">
        <v>0</v>
      </c>
      <c r="J212" s="108">
        <v>0</v>
      </c>
      <c r="K212" s="109"/>
      <c r="L212" s="111" t="s">
        <v>362</v>
      </c>
      <c r="M212" s="109" t="s">
        <v>363</v>
      </c>
      <c r="N212" s="109" t="s">
        <v>363</v>
      </c>
      <c r="O212" s="108">
        <v>2</v>
      </c>
      <c r="P212" s="111" t="s">
        <v>73</v>
      </c>
      <c r="Q212" s="108">
        <v>1090503</v>
      </c>
      <c r="R212" s="108">
        <v>3550</v>
      </c>
      <c r="S212" s="108">
        <v>1736</v>
      </c>
      <c r="T212" s="108">
        <v>3</v>
      </c>
      <c r="U212" s="113">
        <v>2013</v>
      </c>
      <c r="V212" s="113">
        <v>958</v>
      </c>
      <c r="W212" s="113">
        <v>0</v>
      </c>
      <c r="X212" s="114" t="s">
        <v>733</v>
      </c>
      <c r="Y212" s="108">
        <v>451</v>
      </c>
      <c r="Z212" s="109" t="s">
        <v>708</v>
      </c>
      <c r="AA212" s="177" t="s">
        <v>730</v>
      </c>
      <c r="AB212" s="177" t="s">
        <v>708</v>
      </c>
      <c r="AC212" s="178">
        <f>AB212-AA212</f>
        <v>-47</v>
      </c>
      <c r="AD212" s="179">
        <f>IF(AF212="SI", 0,G212)</f>
        <v>3297.1</v>
      </c>
      <c r="AE212" s="180">
        <f>AD212*AC212</f>
        <v>-154963.69999999998</v>
      </c>
      <c r="AF212" s="181"/>
    </row>
    <row r="213" spans="1:32">
      <c r="A213" s="108">
        <v>2014</v>
      </c>
      <c r="B213" s="108">
        <v>207</v>
      </c>
      <c r="C213" s="109" t="s">
        <v>723</v>
      </c>
      <c r="D213" s="175" t="s">
        <v>744</v>
      </c>
      <c r="E213" s="109" t="s">
        <v>113</v>
      </c>
      <c r="F213" s="182" t="s">
        <v>745</v>
      </c>
      <c r="G213" s="112">
        <v>1150.68</v>
      </c>
      <c r="H213" s="176" t="s">
        <v>222</v>
      </c>
      <c r="I213" s="108">
        <v>0</v>
      </c>
      <c r="J213" s="108">
        <v>0</v>
      </c>
      <c r="K213" s="109"/>
      <c r="L213" s="111" t="s">
        <v>223</v>
      </c>
      <c r="M213" s="109" t="s">
        <v>224</v>
      </c>
      <c r="N213" s="109" t="s">
        <v>225</v>
      </c>
      <c r="O213" s="108">
        <v>2</v>
      </c>
      <c r="P213" s="111" t="s">
        <v>73</v>
      </c>
      <c r="Q213" s="108">
        <v>1090503</v>
      </c>
      <c r="R213" s="108">
        <v>3550</v>
      </c>
      <c r="S213" s="108">
        <v>1736</v>
      </c>
      <c r="T213" s="108">
        <v>4</v>
      </c>
      <c r="U213" s="113">
        <v>2013</v>
      </c>
      <c r="V213" s="113">
        <v>680</v>
      </c>
      <c r="W213" s="113">
        <v>0</v>
      </c>
      <c r="X213" s="114" t="s">
        <v>689</v>
      </c>
      <c r="Y213" s="108">
        <v>448</v>
      </c>
      <c r="Z213" s="109" t="s">
        <v>708</v>
      </c>
      <c r="AA213" s="177" t="s">
        <v>730</v>
      </c>
      <c r="AB213" s="177" t="s">
        <v>708</v>
      </c>
      <c r="AC213" s="178">
        <f>AB213-AA213</f>
        <v>-47</v>
      </c>
      <c r="AD213" s="179">
        <f>IF(AF213="SI", 0,G213)</f>
        <v>1150.68</v>
      </c>
      <c r="AE213" s="180">
        <f>AD213*AC213</f>
        <v>-54081.960000000006</v>
      </c>
      <c r="AF213" s="181"/>
    </row>
    <row r="214" spans="1:32">
      <c r="A214" s="108">
        <v>2014</v>
      </c>
      <c r="B214" s="108">
        <v>208</v>
      </c>
      <c r="C214" s="109" t="s">
        <v>723</v>
      </c>
      <c r="D214" s="175" t="s">
        <v>746</v>
      </c>
      <c r="E214" s="109" t="s">
        <v>103</v>
      </c>
      <c r="F214" s="182" t="s">
        <v>747</v>
      </c>
      <c r="G214" s="112">
        <v>810.37</v>
      </c>
      <c r="H214" s="176" t="s">
        <v>222</v>
      </c>
      <c r="I214" s="108">
        <v>0</v>
      </c>
      <c r="J214" s="108">
        <v>0</v>
      </c>
      <c r="K214" s="109"/>
      <c r="L214" s="111" t="s">
        <v>223</v>
      </c>
      <c r="M214" s="109" t="s">
        <v>224</v>
      </c>
      <c r="N214" s="109" t="s">
        <v>225</v>
      </c>
      <c r="O214" s="108">
        <v>2</v>
      </c>
      <c r="P214" s="111" t="s">
        <v>73</v>
      </c>
      <c r="Q214" s="108">
        <v>1090503</v>
      </c>
      <c r="R214" s="108">
        <v>3550</v>
      </c>
      <c r="S214" s="108">
        <v>1736</v>
      </c>
      <c r="T214" s="108">
        <v>4</v>
      </c>
      <c r="U214" s="113">
        <v>2013</v>
      </c>
      <c r="V214" s="113">
        <v>680</v>
      </c>
      <c r="W214" s="113">
        <v>0</v>
      </c>
      <c r="X214" s="114" t="s">
        <v>689</v>
      </c>
      <c r="Y214" s="108">
        <v>448</v>
      </c>
      <c r="Z214" s="109" t="s">
        <v>708</v>
      </c>
      <c r="AA214" s="177" t="s">
        <v>730</v>
      </c>
      <c r="AB214" s="177" t="s">
        <v>708</v>
      </c>
      <c r="AC214" s="178">
        <f>AB214-AA214</f>
        <v>-47</v>
      </c>
      <c r="AD214" s="179">
        <f>IF(AF214="SI", 0,G214)</f>
        <v>810.37</v>
      </c>
      <c r="AE214" s="180">
        <f>AD214*AC214</f>
        <v>-38087.39</v>
      </c>
      <c r="AF214" s="181"/>
    </row>
    <row r="215" spans="1:32" ht="24">
      <c r="A215" s="108">
        <v>2014</v>
      </c>
      <c r="B215" s="108">
        <v>209</v>
      </c>
      <c r="C215" s="109" t="s">
        <v>723</v>
      </c>
      <c r="D215" s="175" t="s">
        <v>748</v>
      </c>
      <c r="E215" s="109" t="s">
        <v>103</v>
      </c>
      <c r="F215" s="182" t="s">
        <v>749</v>
      </c>
      <c r="G215" s="112">
        <v>362.07</v>
      </c>
      <c r="H215" s="176" t="s">
        <v>750</v>
      </c>
      <c r="I215" s="108">
        <v>0</v>
      </c>
      <c r="J215" s="108">
        <v>0</v>
      </c>
      <c r="K215" s="109"/>
      <c r="L215" s="111" t="s">
        <v>223</v>
      </c>
      <c r="M215" s="109" t="s">
        <v>224</v>
      </c>
      <c r="N215" s="109" t="s">
        <v>225</v>
      </c>
      <c r="O215" s="108">
        <v>2</v>
      </c>
      <c r="P215" s="111" t="s">
        <v>73</v>
      </c>
      <c r="Q215" s="108">
        <v>1090503</v>
      </c>
      <c r="R215" s="108">
        <v>3550</v>
      </c>
      <c r="S215" s="108">
        <v>1736</v>
      </c>
      <c r="T215" s="108">
        <v>4</v>
      </c>
      <c r="U215" s="113">
        <v>2014</v>
      </c>
      <c r="V215" s="113">
        <v>271</v>
      </c>
      <c r="W215" s="113">
        <v>1</v>
      </c>
      <c r="X215" s="114" t="s">
        <v>689</v>
      </c>
      <c r="Y215" s="108">
        <v>447</v>
      </c>
      <c r="Z215" s="109" t="s">
        <v>708</v>
      </c>
      <c r="AA215" s="177" t="s">
        <v>730</v>
      </c>
      <c r="AB215" s="177" t="s">
        <v>708</v>
      </c>
      <c r="AC215" s="178">
        <f>AB215-AA215</f>
        <v>-47</v>
      </c>
      <c r="AD215" s="179">
        <f>IF(AF215="SI", 0,G215)</f>
        <v>362.07</v>
      </c>
      <c r="AE215" s="180">
        <f>AD215*AC215</f>
        <v>-17017.29</v>
      </c>
      <c r="AF215" s="181"/>
    </row>
    <row r="216" spans="1:32">
      <c r="A216" s="108">
        <v>2014</v>
      </c>
      <c r="B216" s="108">
        <v>210</v>
      </c>
      <c r="C216" s="109" t="s">
        <v>723</v>
      </c>
      <c r="D216" s="175" t="s">
        <v>751</v>
      </c>
      <c r="E216" s="109" t="s">
        <v>742</v>
      </c>
      <c r="F216" s="182" t="s">
        <v>752</v>
      </c>
      <c r="G216" s="112">
        <v>1082.19</v>
      </c>
      <c r="H216" s="176" t="s">
        <v>750</v>
      </c>
      <c r="I216" s="108">
        <v>0</v>
      </c>
      <c r="J216" s="108">
        <v>0</v>
      </c>
      <c r="K216" s="109"/>
      <c r="L216" s="111" t="s">
        <v>223</v>
      </c>
      <c r="M216" s="109" t="s">
        <v>224</v>
      </c>
      <c r="N216" s="109" t="s">
        <v>225</v>
      </c>
      <c r="O216" s="108">
        <v>2</v>
      </c>
      <c r="P216" s="111" t="s">
        <v>73</v>
      </c>
      <c r="Q216" s="108">
        <v>1090503</v>
      </c>
      <c r="R216" s="108">
        <v>3550</v>
      </c>
      <c r="S216" s="108">
        <v>1736</v>
      </c>
      <c r="T216" s="108">
        <v>4</v>
      </c>
      <c r="U216" s="113">
        <v>2014</v>
      </c>
      <c r="V216" s="113">
        <v>271</v>
      </c>
      <c r="W216" s="113">
        <v>1</v>
      </c>
      <c r="X216" s="114" t="s">
        <v>689</v>
      </c>
      <c r="Y216" s="108">
        <v>447</v>
      </c>
      <c r="Z216" s="109" t="s">
        <v>708</v>
      </c>
      <c r="AA216" s="177" t="s">
        <v>730</v>
      </c>
      <c r="AB216" s="177" t="s">
        <v>708</v>
      </c>
      <c r="AC216" s="178">
        <f>AB216-AA216</f>
        <v>-47</v>
      </c>
      <c r="AD216" s="179">
        <f>IF(AF216="SI", 0,G216)</f>
        <v>1082.19</v>
      </c>
      <c r="AE216" s="180">
        <f>AD216*AC216</f>
        <v>-50862.93</v>
      </c>
      <c r="AF216" s="181"/>
    </row>
    <row r="217" spans="1:32" ht="24">
      <c r="A217" s="108">
        <v>2014</v>
      </c>
      <c r="B217" s="108">
        <v>211</v>
      </c>
      <c r="C217" s="109" t="s">
        <v>723</v>
      </c>
      <c r="D217" s="175" t="s">
        <v>753</v>
      </c>
      <c r="E217" s="109" t="s">
        <v>113</v>
      </c>
      <c r="F217" s="182" t="s">
        <v>754</v>
      </c>
      <c r="G217" s="112">
        <v>491.99</v>
      </c>
      <c r="H217" s="176" t="s">
        <v>416</v>
      </c>
      <c r="I217" s="108">
        <v>0</v>
      </c>
      <c r="J217" s="108">
        <v>0</v>
      </c>
      <c r="K217" s="109"/>
      <c r="L217" s="111" t="s">
        <v>146</v>
      </c>
      <c r="M217" s="109" t="s">
        <v>147</v>
      </c>
      <c r="N217" s="109" t="s">
        <v>70</v>
      </c>
      <c r="O217" s="108">
        <v>2</v>
      </c>
      <c r="P217" s="111" t="s">
        <v>73</v>
      </c>
      <c r="Q217" s="108">
        <v>1080202</v>
      </c>
      <c r="R217" s="108">
        <v>2880</v>
      </c>
      <c r="S217" s="108">
        <v>1937</v>
      </c>
      <c r="T217" s="108">
        <v>2</v>
      </c>
      <c r="U217" s="113">
        <v>2013</v>
      </c>
      <c r="V217" s="113">
        <v>773</v>
      </c>
      <c r="W217" s="113">
        <v>0</v>
      </c>
      <c r="X217" s="114" t="s">
        <v>689</v>
      </c>
      <c r="Y217" s="108">
        <v>441</v>
      </c>
      <c r="Z217" s="109" t="s">
        <v>723</v>
      </c>
      <c r="AA217" s="177" t="s">
        <v>730</v>
      </c>
      <c r="AB217" s="177" t="s">
        <v>723</v>
      </c>
      <c r="AC217" s="178">
        <f>AB217-AA217</f>
        <v>-60</v>
      </c>
      <c r="AD217" s="179">
        <f>IF(AF217="SI", 0,G217)</f>
        <v>491.99</v>
      </c>
      <c r="AE217" s="180">
        <f>AD217*AC217</f>
        <v>-29519.4</v>
      </c>
      <c r="AF217" s="181"/>
    </row>
    <row r="218" spans="1:32" ht="24">
      <c r="A218" s="108">
        <v>2014</v>
      </c>
      <c r="B218" s="108">
        <v>212</v>
      </c>
      <c r="C218" s="109" t="s">
        <v>723</v>
      </c>
      <c r="D218" s="175" t="s">
        <v>755</v>
      </c>
      <c r="E218" s="109" t="s">
        <v>103</v>
      </c>
      <c r="F218" s="182" t="s">
        <v>756</v>
      </c>
      <c r="G218" s="112">
        <v>491.99</v>
      </c>
      <c r="H218" s="176" t="s">
        <v>416</v>
      </c>
      <c r="I218" s="108">
        <v>0</v>
      </c>
      <c r="J218" s="108">
        <v>0</v>
      </c>
      <c r="K218" s="109"/>
      <c r="L218" s="111" t="s">
        <v>146</v>
      </c>
      <c r="M218" s="109" t="s">
        <v>147</v>
      </c>
      <c r="N218" s="109" t="s">
        <v>70</v>
      </c>
      <c r="O218" s="108">
        <v>2</v>
      </c>
      <c r="P218" s="111" t="s">
        <v>73</v>
      </c>
      <c r="Q218" s="108">
        <v>1080202</v>
      </c>
      <c r="R218" s="108">
        <v>2880</v>
      </c>
      <c r="S218" s="108">
        <v>1937</v>
      </c>
      <c r="T218" s="108">
        <v>2</v>
      </c>
      <c r="U218" s="113">
        <v>2013</v>
      </c>
      <c r="V218" s="113">
        <v>773</v>
      </c>
      <c r="W218" s="113">
        <v>0</v>
      </c>
      <c r="X218" s="114" t="s">
        <v>689</v>
      </c>
      <c r="Y218" s="108">
        <v>441</v>
      </c>
      <c r="Z218" s="109" t="s">
        <v>723</v>
      </c>
      <c r="AA218" s="177" t="s">
        <v>730</v>
      </c>
      <c r="AB218" s="177" t="s">
        <v>723</v>
      </c>
      <c r="AC218" s="178">
        <f>AB218-AA218</f>
        <v>-60</v>
      </c>
      <c r="AD218" s="179">
        <f>IF(AF218="SI", 0,G218)</f>
        <v>491.99</v>
      </c>
      <c r="AE218" s="180">
        <f>AD218*AC218</f>
        <v>-29519.4</v>
      </c>
      <c r="AF218" s="181"/>
    </row>
    <row r="219" spans="1:32" ht="24">
      <c r="A219" s="108">
        <v>2014</v>
      </c>
      <c r="B219" s="108">
        <v>213</v>
      </c>
      <c r="C219" s="109" t="s">
        <v>757</v>
      </c>
      <c r="D219" s="175" t="s">
        <v>758</v>
      </c>
      <c r="E219" s="109" t="s">
        <v>184</v>
      </c>
      <c r="F219" s="182" t="s">
        <v>759</v>
      </c>
      <c r="G219" s="112">
        <v>1435.76</v>
      </c>
      <c r="H219" s="176" t="s">
        <v>382</v>
      </c>
      <c r="I219" s="108">
        <v>0</v>
      </c>
      <c r="J219" s="108">
        <v>0</v>
      </c>
      <c r="K219" s="109"/>
      <c r="L219" s="111" t="s">
        <v>383</v>
      </c>
      <c r="M219" s="109" t="s">
        <v>384</v>
      </c>
      <c r="N219" s="109" t="s">
        <v>385</v>
      </c>
      <c r="O219" s="108">
        <v>3</v>
      </c>
      <c r="P219" s="111" t="s">
        <v>243</v>
      </c>
      <c r="Q219" s="108">
        <v>1040503</v>
      </c>
      <c r="R219" s="108">
        <v>1900</v>
      </c>
      <c r="S219" s="108">
        <v>1416</v>
      </c>
      <c r="T219" s="108">
        <v>1</v>
      </c>
      <c r="U219" s="113">
        <v>2013</v>
      </c>
      <c r="V219" s="113">
        <v>981</v>
      </c>
      <c r="W219" s="113">
        <v>0</v>
      </c>
      <c r="X219" s="114" t="s">
        <v>465</v>
      </c>
      <c r="Y219" s="108">
        <v>453</v>
      </c>
      <c r="Z219" s="109" t="s">
        <v>708</v>
      </c>
      <c r="AA219" s="177" t="s">
        <v>760</v>
      </c>
      <c r="AB219" s="177" t="s">
        <v>708</v>
      </c>
      <c r="AC219" s="178">
        <f>AB219-AA219</f>
        <v>-58</v>
      </c>
      <c r="AD219" s="179">
        <f>IF(AF219="SI", 0,G219)</f>
        <v>1435.76</v>
      </c>
      <c r="AE219" s="180">
        <f>AD219*AC219</f>
        <v>-83274.080000000002</v>
      </c>
      <c r="AF219" s="181"/>
    </row>
    <row r="220" spans="1:32" ht="24">
      <c r="A220" s="108">
        <v>2014</v>
      </c>
      <c r="B220" s="108">
        <v>214</v>
      </c>
      <c r="C220" s="109" t="s">
        <v>757</v>
      </c>
      <c r="D220" s="175" t="s">
        <v>761</v>
      </c>
      <c r="E220" s="109" t="s">
        <v>184</v>
      </c>
      <c r="F220" s="182" t="s">
        <v>762</v>
      </c>
      <c r="G220" s="112">
        <v>1564.4</v>
      </c>
      <c r="H220" s="176" t="s">
        <v>382</v>
      </c>
      <c r="I220" s="108">
        <v>0</v>
      </c>
      <c r="J220" s="108">
        <v>0</v>
      </c>
      <c r="K220" s="109"/>
      <c r="L220" s="111" t="s">
        <v>383</v>
      </c>
      <c r="M220" s="109" t="s">
        <v>384</v>
      </c>
      <c r="N220" s="109" t="s">
        <v>385</v>
      </c>
      <c r="O220" s="108">
        <v>3</v>
      </c>
      <c r="P220" s="111" t="s">
        <v>243</v>
      </c>
      <c r="Q220" s="108">
        <v>1040503</v>
      </c>
      <c r="R220" s="108">
        <v>1900</v>
      </c>
      <c r="S220" s="108">
        <v>1416</v>
      </c>
      <c r="T220" s="108">
        <v>1</v>
      </c>
      <c r="U220" s="113">
        <v>2013</v>
      </c>
      <c r="V220" s="113">
        <v>981</v>
      </c>
      <c r="W220" s="113">
        <v>0</v>
      </c>
      <c r="X220" s="114" t="s">
        <v>465</v>
      </c>
      <c r="Y220" s="108">
        <v>454</v>
      </c>
      <c r="Z220" s="109" t="s">
        <v>708</v>
      </c>
      <c r="AA220" s="177" t="s">
        <v>760</v>
      </c>
      <c r="AB220" s="177" t="s">
        <v>708</v>
      </c>
      <c r="AC220" s="178">
        <f>AB220-AA220</f>
        <v>-58</v>
      </c>
      <c r="AD220" s="179">
        <f>IF(AF220="SI", 0,G220)</f>
        <v>1564.4</v>
      </c>
      <c r="AE220" s="180">
        <f>AD220*AC220</f>
        <v>-90735.200000000012</v>
      </c>
      <c r="AF220" s="181"/>
    </row>
    <row r="221" spans="1:32" ht="24">
      <c r="A221" s="108">
        <v>2014</v>
      </c>
      <c r="B221" s="108">
        <v>215</v>
      </c>
      <c r="C221" s="109" t="s">
        <v>757</v>
      </c>
      <c r="D221" s="175" t="s">
        <v>763</v>
      </c>
      <c r="E221" s="109" t="s">
        <v>149</v>
      </c>
      <c r="F221" s="182" t="s">
        <v>764</v>
      </c>
      <c r="G221" s="112">
        <v>1415.01</v>
      </c>
      <c r="H221" s="176" t="s">
        <v>382</v>
      </c>
      <c r="I221" s="108">
        <v>0</v>
      </c>
      <c r="J221" s="108">
        <v>0</v>
      </c>
      <c r="K221" s="109"/>
      <c r="L221" s="111" t="s">
        <v>383</v>
      </c>
      <c r="M221" s="109" t="s">
        <v>384</v>
      </c>
      <c r="N221" s="109" t="s">
        <v>385</v>
      </c>
      <c r="O221" s="108">
        <v>3</v>
      </c>
      <c r="P221" s="111" t="s">
        <v>243</v>
      </c>
      <c r="Q221" s="108">
        <v>1040503</v>
      </c>
      <c r="R221" s="108">
        <v>1900</v>
      </c>
      <c r="S221" s="108">
        <v>1416</v>
      </c>
      <c r="T221" s="108">
        <v>1</v>
      </c>
      <c r="U221" s="113">
        <v>2013</v>
      </c>
      <c r="V221" s="113">
        <v>981</v>
      </c>
      <c r="W221" s="113">
        <v>0</v>
      </c>
      <c r="X221" s="114" t="s">
        <v>465</v>
      </c>
      <c r="Y221" s="108">
        <v>454</v>
      </c>
      <c r="Z221" s="109" t="s">
        <v>708</v>
      </c>
      <c r="AA221" s="177" t="s">
        <v>760</v>
      </c>
      <c r="AB221" s="177" t="s">
        <v>708</v>
      </c>
      <c r="AC221" s="178">
        <f>AB221-AA221</f>
        <v>-58</v>
      </c>
      <c r="AD221" s="179">
        <f>IF(AF221="SI", 0,G221)</f>
        <v>1415.01</v>
      </c>
      <c r="AE221" s="180">
        <f>AD221*AC221</f>
        <v>-82070.58</v>
      </c>
      <c r="AF221" s="181"/>
    </row>
    <row r="222" spans="1:32" ht="24">
      <c r="A222" s="108">
        <v>2014</v>
      </c>
      <c r="B222" s="108">
        <v>216</v>
      </c>
      <c r="C222" s="109" t="s">
        <v>757</v>
      </c>
      <c r="D222" s="175" t="s">
        <v>765</v>
      </c>
      <c r="E222" s="109" t="s">
        <v>149</v>
      </c>
      <c r="F222" s="182" t="s">
        <v>766</v>
      </c>
      <c r="G222" s="112">
        <v>1481.41</v>
      </c>
      <c r="H222" s="176" t="s">
        <v>382</v>
      </c>
      <c r="I222" s="108">
        <v>0</v>
      </c>
      <c r="J222" s="108">
        <v>0</v>
      </c>
      <c r="K222" s="109"/>
      <c r="L222" s="111" t="s">
        <v>383</v>
      </c>
      <c r="M222" s="109" t="s">
        <v>384</v>
      </c>
      <c r="N222" s="109" t="s">
        <v>385</v>
      </c>
      <c r="O222" s="108">
        <v>3</v>
      </c>
      <c r="P222" s="111" t="s">
        <v>243</v>
      </c>
      <c r="Q222" s="108">
        <v>1040503</v>
      </c>
      <c r="R222" s="108">
        <v>1900</v>
      </c>
      <c r="S222" s="108">
        <v>1416</v>
      </c>
      <c r="T222" s="108">
        <v>1</v>
      </c>
      <c r="U222" s="113">
        <v>2013</v>
      </c>
      <c r="V222" s="113">
        <v>981</v>
      </c>
      <c r="W222" s="113">
        <v>0</v>
      </c>
      <c r="X222" s="114" t="s">
        <v>465</v>
      </c>
      <c r="Y222" s="108">
        <v>454</v>
      </c>
      <c r="Z222" s="109" t="s">
        <v>708</v>
      </c>
      <c r="AA222" s="177" t="s">
        <v>760</v>
      </c>
      <c r="AB222" s="177" t="s">
        <v>708</v>
      </c>
      <c r="AC222" s="178">
        <f>AB222-AA222</f>
        <v>-58</v>
      </c>
      <c r="AD222" s="179">
        <f>IF(AF222="SI", 0,G222)</f>
        <v>1481.41</v>
      </c>
      <c r="AE222" s="180">
        <f>AD222*AC222</f>
        <v>-85921.78</v>
      </c>
      <c r="AF222" s="181"/>
    </row>
    <row r="223" spans="1:32" ht="24">
      <c r="A223" s="108">
        <v>2014</v>
      </c>
      <c r="B223" s="108">
        <v>217</v>
      </c>
      <c r="C223" s="109" t="s">
        <v>757</v>
      </c>
      <c r="D223" s="175" t="s">
        <v>767</v>
      </c>
      <c r="E223" s="109" t="s">
        <v>113</v>
      </c>
      <c r="F223" s="182" t="s">
        <v>768</v>
      </c>
      <c r="G223" s="112">
        <v>1821.67</v>
      </c>
      <c r="H223" s="176" t="s">
        <v>382</v>
      </c>
      <c r="I223" s="108">
        <v>0</v>
      </c>
      <c r="J223" s="108">
        <v>0</v>
      </c>
      <c r="K223" s="109"/>
      <c r="L223" s="111" t="s">
        <v>383</v>
      </c>
      <c r="M223" s="109" t="s">
        <v>384</v>
      </c>
      <c r="N223" s="109" t="s">
        <v>385</v>
      </c>
      <c r="O223" s="108">
        <v>3</v>
      </c>
      <c r="P223" s="111" t="s">
        <v>243</v>
      </c>
      <c r="Q223" s="108">
        <v>1040503</v>
      </c>
      <c r="R223" s="108">
        <v>1900</v>
      </c>
      <c r="S223" s="108">
        <v>1416</v>
      </c>
      <c r="T223" s="108">
        <v>1</v>
      </c>
      <c r="U223" s="113">
        <v>2013</v>
      </c>
      <c r="V223" s="113">
        <v>981</v>
      </c>
      <c r="W223" s="113">
        <v>0</v>
      </c>
      <c r="X223" s="114" t="s">
        <v>465</v>
      </c>
      <c r="Y223" s="108">
        <v>454</v>
      </c>
      <c r="Z223" s="109" t="s">
        <v>708</v>
      </c>
      <c r="AA223" s="177" t="s">
        <v>760</v>
      </c>
      <c r="AB223" s="177" t="s">
        <v>708</v>
      </c>
      <c r="AC223" s="178">
        <f>AB223-AA223</f>
        <v>-58</v>
      </c>
      <c r="AD223" s="179">
        <f>IF(AF223="SI", 0,G223)</f>
        <v>1821.67</v>
      </c>
      <c r="AE223" s="180">
        <f>AD223*AC223</f>
        <v>-105656.86</v>
      </c>
      <c r="AF223" s="181"/>
    </row>
    <row r="224" spans="1:32" ht="24">
      <c r="A224" s="108">
        <v>2014</v>
      </c>
      <c r="B224" s="108">
        <v>218</v>
      </c>
      <c r="C224" s="109" t="s">
        <v>757</v>
      </c>
      <c r="D224" s="175" t="s">
        <v>769</v>
      </c>
      <c r="E224" s="109" t="s">
        <v>113</v>
      </c>
      <c r="F224" s="182" t="s">
        <v>770</v>
      </c>
      <c r="G224" s="112">
        <v>2257.38</v>
      </c>
      <c r="H224" s="176" t="s">
        <v>382</v>
      </c>
      <c r="I224" s="108">
        <v>0</v>
      </c>
      <c r="J224" s="108">
        <v>0</v>
      </c>
      <c r="K224" s="109"/>
      <c r="L224" s="111" t="s">
        <v>383</v>
      </c>
      <c r="M224" s="109" t="s">
        <v>384</v>
      </c>
      <c r="N224" s="109" t="s">
        <v>385</v>
      </c>
      <c r="O224" s="108">
        <v>3</v>
      </c>
      <c r="P224" s="111" t="s">
        <v>243</v>
      </c>
      <c r="Q224" s="108">
        <v>1040503</v>
      </c>
      <c r="R224" s="108">
        <v>1900</v>
      </c>
      <c r="S224" s="108">
        <v>1416</v>
      </c>
      <c r="T224" s="108">
        <v>1</v>
      </c>
      <c r="U224" s="113">
        <v>2013</v>
      </c>
      <c r="V224" s="113">
        <v>981</v>
      </c>
      <c r="W224" s="113">
        <v>0</v>
      </c>
      <c r="X224" s="114" t="s">
        <v>465</v>
      </c>
      <c r="Y224" s="108">
        <v>454</v>
      </c>
      <c r="Z224" s="109" t="s">
        <v>708</v>
      </c>
      <c r="AA224" s="177" t="s">
        <v>760</v>
      </c>
      <c r="AB224" s="177" t="s">
        <v>708</v>
      </c>
      <c r="AC224" s="178">
        <f>AB224-AA224</f>
        <v>-58</v>
      </c>
      <c r="AD224" s="179">
        <f>IF(AF224="SI", 0,G224)</f>
        <v>2257.38</v>
      </c>
      <c r="AE224" s="180">
        <f>AD224*AC224</f>
        <v>-130928.04000000001</v>
      </c>
      <c r="AF224" s="181"/>
    </row>
    <row r="225" spans="1:32" ht="24">
      <c r="A225" s="108">
        <v>2014</v>
      </c>
      <c r="B225" s="108">
        <v>219</v>
      </c>
      <c r="C225" s="109" t="s">
        <v>757</v>
      </c>
      <c r="D225" s="175" t="s">
        <v>771</v>
      </c>
      <c r="E225" s="109" t="s">
        <v>103</v>
      </c>
      <c r="F225" s="182" t="s">
        <v>772</v>
      </c>
      <c r="G225" s="112">
        <v>653.54999999999995</v>
      </c>
      <c r="H225" s="176" t="s">
        <v>382</v>
      </c>
      <c r="I225" s="108">
        <v>0</v>
      </c>
      <c r="J225" s="108">
        <v>0</v>
      </c>
      <c r="K225" s="109"/>
      <c r="L225" s="111" t="s">
        <v>383</v>
      </c>
      <c r="M225" s="109" t="s">
        <v>384</v>
      </c>
      <c r="N225" s="109" t="s">
        <v>385</v>
      </c>
      <c r="O225" s="108">
        <v>3</v>
      </c>
      <c r="P225" s="111" t="s">
        <v>243</v>
      </c>
      <c r="Q225" s="108">
        <v>1040503</v>
      </c>
      <c r="R225" s="108">
        <v>1900</v>
      </c>
      <c r="S225" s="108">
        <v>1416</v>
      </c>
      <c r="T225" s="108">
        <v>1</v>
      </c>
      <c r="U225" s="113">
        <v>2013</v>
      </c>
      <c r="V225" s="113">
        <v>981</v>
      </c>
      <c r="W225" s="113">
        <v>0</v>
      </c>
      <c r="X225" s="114" t="s">
        <v>465</v>
      </c>
      <c r="Y225" s="108">
        <v>454</v>
      </c>
      <c r="Z225" s="109" t="s">
        <v>708</v>
      </c>
      <c r="AA225" s="177" t="s">
        <v>760</v>
      </c>
      <c r="AB225" s="177" t="s">
        <v>708</v>
      </c>
      <c r="AC225" s="178">
        <f>AB225-AA225</f>
        <v>-58</v>
      </c>
      <c r="AD225" s="179">
        <f>IF(AF225="SI", 0,G225)</f>
        <v>653.54999999999995</v>
      </c>
      <c r="AE225" s="180">
        <f>AD225*AC225</f>
        <v>-37905.899999999994</v>
      </c>
      <c r="AF225" s="181"/>
    </row>
    <row r="226" spans="1:32" ht="24">
      <c r="A226" s="108">
        <v>2014</v>
      </c>
      <c r="B226" s="108">
        <v>220</v>
      </c>
      <c r="C226" s="109" t="s">
        <v>757</v>
      </c>
      <c r="D226" s="175" t="s">
        <v>773</v>
      </c>
      <c r="E226" s="109" t="s">
        <v>103</v>
      </c>
      <c r="F226" s="182" t="s">
        <v>774</v>
      </c>
      <c r="G226" s="112">
        <v>1317.51</v>
      </c>
      <c r="H226" s="176" t="s">
        <v>382</v>
      </c>
      <c r="I226" s="108">
        <v>0</v>
      </c>
      <c r="J226" s="108">
        <v>0</v>
      </c>
      <c r="K226" s="109"/>
      <c r="L226" s="111" t="s">
        <v>383</v>
      </c>
      <c r="M226" s="109" t="s">
        <v>384</v>
      </c>
      <c r="N226" s="109" t="s">
        <v>385</v>
      </c>
      <c r="O226" s="108">
        <v>3</v>
      </c>
      <c r="P226" s="111" t="s">
        <v>243</v>
      </c>
      <c r="Q226" s="108">
        <v>1040503</v>
      </c>
      <c r="R226" s="108">
        <v>1900</v>
      </c>
      <c r="S226" s="108">
        <v>1416</v>
      </c>
      <c r="T226" s="108">
        <v>1</v>
      </c>
      <c r="U226" s="113">
        <v>2014</v>
      </c>
      <c r="V226" s="113">
        <v>284</v>
      </c>
      <c r="W226" s="113">
        <v>1</v>
      </c>
      <c r="X226" s="114" t="s">
        <v>465</v>
      </c>
      <c r="Y226" s="108">
        <v>452</v>
      </c>
      <c r="Z226" s="109" t="s">
        <v>708</v>
      </c>
      <c r="AA226" s="177" t="s">
        <v>760</v>
      </c>
      <c r="AB226" s="177" t="s">
        <v>708</v>
      </c>
      <c r="AC226" s="178">
        <f>AB226-AA226</f>
        <v>-58</v>
      </c>
      <c r="AD226" s="179">
        <f>IF(AF226="SI", 0,G226)</f>
        <v>1317.51</v>
      </c>
      <c r="AE226" s="180">
        <f>AD226*AC226</f>
        <v>-76415.58</v>
      </c>
      <c r="AF226" s="181"/>
    </row>
    <row r="227" spans="1:32" ht="24">
      <c r="A227" s="108">
        <v>2014</v>
      </c>
      <c r="B227" s="108">
        <v>221</v>
      </c>
      <c r="C227" s="109" t="s">
        <v>757</v>
      </c>
      <c r="D227" s="175" t="s">
        <v>775</v>
      </c>
      <c r="E227" s="109" t="s">
        <v>103</v>
      </c>
      <c r="F227" s="182" t="s">
        <v>776</v>
      </c>
      <c r="G227" s="112">
        <v>1427.46</v>
      </c>
      <c r="H227" s="176" t="s">
        <v>382</v>
      </c>
      <c r="I227" s="108">
        <v>0</v>
      </c>
      <c r="J227" s="108">
        <v>0</v>
      </c>
      <c r="K227" s="109"/>
      <c r="L227" s="111" t="s">
        <v>383</v>
      </c>
      <c r="M227" s="109" t="s">
        <v>384</v>
      </c>
      <c r="N227" s="109" t="s">
        <v>385</v>
      </c>
      <c r="O227" s="108">
        <v>3</v>
      </c>
      <c r="P227" s="111" t="s">
        <v>243</v>
      </c>
      <c r="Q227" s="108">
        <v>1040503</v>
      </c>
      <c r="R227" s="108">
        <v>1900</v>
      </c>
      <c r="S227" s="108">
        <v>1416</v>
      </c>
      <c r="T227" s="108">
        <v>1</v>
      </c>
      <c r="U227" s="113">
        <v>2014</v>
      </c>
      <c r="V227" s="113">
        <v>284</v>
      </c>
      <c r="W227" s="113">
        <v>1</v>
      </c>
      <c r="X227" s="114" t="s">
        <v>465</v>
      </c>
      <c r="Y227" s="108">
        <v>452</v>
      </c>
      <c r="Z227" s="109" t="s">
        <v>708</v>
      </c>
      <c r="AA227" s="177" t="s">
        <v>760</v>
      </c>
      <c r="AB227" s="177" t="s">
        <v>708</v>
      </c>
      <c r="AC227" s="178">
        <f>AB227-AA227</f>
        <v>-58</v>
      </c>
      <c r="AD227" s="179">
        <f>IF(AF227="SI", 0,G227)</f>
        <v>1427.46</v>
      </c>
      <c r="AE227" s="180">
        <f>AD227*AC227</f>
        <v>-82792.680000000008</v>
      </c>
      <c r="AF227" s="181"/>
    </row>
    <row r="228" spans="1:32" ht="24">
      <c r="A228" s="108">
        <v>2014</v>
      </c>
      <c r="B228" s="108">
        <v>222</v>
      </c>
      <c r="C228" s="109" t="s">
        <v>757</v>
      </c>
      <c r="D228" s="175" t="s">
        <v>777</v>
      </c>
      <c r="E228" s="109" t="s">
        <v>742</v>
      </c>
      <c r="F228" s="182" t="s">
        <v>778</v>
      </c>
      <c r="G228" s="112">
        <v>1597.6</v>
      </c>
      <c r="H228" s="176" t="s">
        <v>382</v>
      </c>
      <c r="I228" s="108">
        <v>0</v>
      </c>
      <c r="J228" s="108">
        <v>0</v>
      </c>
      <c r="K228" s="109"/>
      <c r="L228" s="111" t="s">
        <v>383</v>
      </c>
      <c r="M228" s="109" t="s">
        <v>384</v>
      </c>
      <c r="N228" s="109" t="s">
        <v>385</v>
      </c>
      <c r="O228" s="108">
        <v>3</v>
      </c>
      <c r="P228" s="111" t="s">
        <v>243</v>
      </c>
      <c r="Q228" s="108">
        <v>1040503</v>
      </c>
      <c r="R228" s="108">
        <v>1900</v>
      </c>
      <c r="S228" s="108">
        <v>1416</v>
      </c>
      <c r="T228" s="108">
        <v>1</v>
      </c>
      <c r="U228" s="113">
        <v>2014</v>
      </c>
      <c r="V228" s="113">
        <v>284</v>
      </c>
      <c r="W228" s="113">
        <v>1</v>
      </c>
      <c r="X228" s="114" t="s">
        <v>465</v>
      </c>
      <c r="Y228" s="108">
        <v>452</v>
      </c>
      <c r="Z228" s="109" t="s">
        <v>708</v>
      </c>
      <c r="AA228" s="177" t="s">
        <v>760</v>
      </c>
      <c r="AB228" s="177" t="s">
        <v>708</v>
      </c>
      <c r="AC228" s="178">
        <f>AB228-AA228</f>
        <v>-58</v>
      </c>
      <c r="AD228" s="179">
        <f>IF(AF228="SI", 0,G228)</f>
        <v>1597.6</v>
      </c>
      <c r="AE228" s="180">
        <f>AD228*AC228</f>
        <v>-92660.799999999988</v>
      </c>
      <c r="AF228" s="181"/>
    </row>
    <row r="229" spans="1:32" ht="24">
      <c r="A229" s="108">
        <v>2014</v>
      </c>
      <c r="B229" s="108">
        <v>223</v>
      </c>
      <c r="C229" s="109" t="s">
        <v>757</v>
      </c>
      <c r="D229" s="175" t="s">
        <v>779</v>
      </c>
      <c r="E229" s="109" t="s">
        <v>742</v>
      </c>
      <c r="F229" s="182" t="s">
        <v>780</v>
      </c>
      <c r="G229" s="112">
        <v>1809.23</v>
      </c>
      <c r="H229" s="176" t="s">
        <v>382</v>
      </c>
      <c r="I229" s="108">
        <v>0</v>
      </c>
      <c r="J229" s="108">
        <v>0</v>
      </c>
      <c r="K229" s="109"/>
      <c r="L229" s="111" t="s">
        <v>383</v>
      </c>
      <c r="M229" s="109" t="s">
        <v>384</v>
      </c>
      <c r="N229" s="109" t="s">
        <v>385</v>
      </c>
      <c r="O229" s="108">
        <v>3</v>
      </c>
      <c r="P229" s="111" t="s">
        <v>243</v>
      </c>
      <c r="Q229" s="108">
        <v>1040503</v>
      </c>
      <c r="R229" s="108">
        <v>1900</v>
      </c>
      <c r="S229" s="108">
        <v>1416</v>
      </c>
      <c r="T229" s="108">
        <v>1</v>
      </c>
      <c r="U229" s="113">
        <v>2014</v>
      </c>
      <c r="V229" s="113">
        <v>284</v>
      </c>
      <c r="W229" s="113">
        <v>1</v>
      </c>
      <c r="X229" s="114" t="s">
        <v>465</v>
      </c>
      <c r="Y229" s="108">
        <v>452</v>
      </c>
      <c r="Z229" s="109" t="s">
        <v>708</v>
      </c>
      <c r="AA229" s="177" t="s">
        <v>760</v>
      </c>
      <c r="AB229" s="177" t="s">
        <v>708</v>
      </c>
      <c r="AC229" s="178">
        <f>AB229-AA229</f>
        <v>-58</v>
      </c>
      <c r="AD229" s="179">
        <f>IF(AF229="SI", 0,G229)</f>
        <v>1809.23</v>
      </c>
      <c r="AE229" s="180">
        <f>AD229*AC229</f>
        <v>-104935.34</v>
      </c>
      <c r="AF229" s="181"/>
    </row>
    <row r="230" spans="1:32">
      <c r="A230" s="108">
        <v>2014</v>
      </c>
      <c r="B230" s="108">
        <v>224</v>
      </c>
      <c r="C230" s="109" t="s">
        <v>708</v>
      </c>
      <c r="D230" s="175" t="s">
        <v>781</v>
      </c>
      <c r="E230" s="109" t="s">
        <v>113</v>
      </c>
      <c r="F230" s="182" t="s">
        <v>782</v>
      </c>
      <c r="G230" s="112">
        <v>492.6</v>
      </c>
      <c r="H230" s="176" t="s">
        <v>783</v>
      </c>
      <c r="I230" s="108">
        <v>0</v>
      </c>
      <c r="J230" s="108">
        <v>0</v>
      </c>
      <c r="K230" s="109"/>
      <c r="L230" s="111" t="s">
        <v>784</v>
      </c>
      <c r="M230" s="109" t="s">
        <v>785</v>
      </c>
      <c r="N230" s="109" t="s">
        <v>70</v>
      </c>
      <c r="O230" s="108">
        <v>2</v>
      </c>
      <c r="P230" s="111" t="s">
        <v>73</v>
      </c>
      <c r="Q230" s="108">
        <v>1010202</v>
      </c>
      <c r="R230" s="108">
        <v>130</v>
      </c>
      <c r="S230" s="108">
        <v>1895</v>
      </c>
      <c r="T230" s="108">
        <v>1</v>
      </c>
      <c r="U230" s="113">
        <v>2014</v>
      </c>
      <c r="V230" s="113">
        <v>307</v>
      </c>
      <c r="W230" s="113">
        <v>0</v>
      </c>
      <c r="X230" s="114" t="s">
        <v>589</v>
      </c>
      <c r="Y230" s="108">
        <v>463</v>
      </c>
      <c r="Z230" s="109" t="s">
        <v>553</v>
      </c>
      <c r="AA230" s="177" t="s">
        <v>786</v>
      </c>
      <c r="AB230" s="177" t="s">
        <v>553</v>
      </c>
      <c r="AC230" s="178">
        <f>AB230-AA230</f>
        <v>-52</v>
      </c>
      <c r="AD230" s="179">
        <f>IF(AF230="SI", 0,G230)</f>
        <v>492.6</v>
      </c>
      <c r="AE230" s="180">
        <f>AD230*AC230</f>
        <v>-25615.200000000001</v>
      </c>
      <c r="AF230" s="181"/>
    </row>
    <row r="231" spans="1:32">
      <c r="A231" s="108">
        <v>2014</v>
      </c>
      <c r="B231" s="108">
        <v>225</v>
      </c>
      <c r="C231" s="109" t="s">
        <v>708</v>
      </c>
      <c r="D231" s="175" t="s">
        <v>787</v>
      </c>
      <c r="E231" s="109" t="s">
        <v>623</v>
      </c>
      <c r="F231" s="182" t="s">
        <v>788</v>
      </c>
      <c r="G231" s="112">
        <v>490</v>
      </c>
      <c r="H231" s="176" t="s">
        <v>789</v>
      </c>
      <c r="I231" s="108">
        <v>0</v>
      </c>
      <c r="J231" s="108">
        <v>0</v>
      </c>
      <c r="K231" s="109"/>
      <c r="L231" s="111" t="s">
        <v>790</v>
      </c>
      <c r="M231" s="109" t="s">
        <v>791</v>
      </c>
      <c r="N231" s="109" t="s">
        <v>792</v>
      </c>
      <c r="O231" s="108">
        <v>2</v>
      </c>
      <c r="P231" s="111" t="s">
        <v>73</v>
      </c>
      <c r="Q231" s="108">
        <v>1010202</v>
      </c>
      <c r="R231" s="108">
        <v>130</v>
      </c>
      <c r="S231" s="108">
        <v>1895</v>
      </c>
      <c r="T231" s="108">
        <v>1</v>
      </c>
      <c r="U231" s="113">
        <v>2014</v>
      </c>
      <c r="V231" s="113">
        <v>308</v>
      </c>
      <c r="W231" s="113">
        <v>0</v>
      </c>
      <c r="X231" s="114" t="s">
        <v>421</v>
      </c>
      <c r="Y231" s="108">
        <v>492</v>
      </c>
      <c r="Z231" s="109" t="s">
        <v>793</v>
      </c>
      <c r="AA231" s="177" t="s">
        <v>786</v>
      </c>
      <c r="AB231" s="177" t="s">
        <v>793</v>
      </c>
      <c r="AC231" s="178">
        <f>AB231-AA231</f>
        <v>-46</v>
      </c>
      <c r="AD231" s="179">
        <f>IF(AF231="SI", 0,G231)</f>
        <v>490</v>
      </c>
      <c r="AE231" s="180">
        <f>AD231*AC231</f>
        <v>-22540</v>
      </c>
      <c r="AF231" s="181"/>
    </row>
    <row r="232" spans="1:32" ht="36">
      <c r="A232" s="108">
        <v>2014</v>
      </c>
      <c r="B232" s="108">
        <v>226</v>
      </c>
      <c r="C232" s="109" t="s">
        <v>708</v>
      </c>
      <c r="D232" s="175" t="s">
        <v>794</v>
      </c>
      <c r="E232" s="109" t="s">
        <v>795</v>
      </c>
      <c r="F232" s="182" t="s">
        <v>796</v>
      </c>
      <c r="G232" s="112">
        <v>60.85</v>
      </c>
      <c r="H232" s="176" t="s">
        <v>797</v>
      </c>
      <c r="I232" s="108">
        <v>0</v>
      </c>
      <c r="J232" s="108">
        <v>0</v>
      </c>
      <c r="K232" s="109"/>
      <c r="L232" s="111" t="s">
        <v>279</v>
      </c>
      <c r="M232" s="109" t="s">
        <v>280</v>
      </c>
      <c r="N232" s="109" t="s">
        <v>70</v>
      </c>
      <c r="O232" s="108">
        <v>3</v>
      </c>
      <c r="P232" s="111" t="s">
        <v>243</v>
      </c>
      <c r="Q232" s="108">
        <v>1010203</v>
      </c>
      <c r="R232" s="108">
        <v>140</v>
      </c>
      <c r="S232" s="108">
        <v>1048</v>
      </c>
      <c r="T232" s="108">
        <v>1</v>
      </c>
      <c r="U232" s="113">
        <v>2014</v>
      </c>
      <c r="V232" s="113">
        <v>304</v>
      </c>
      <c r="W232" s="113">
        <v>0</v>
      </c>
      <c r="X232" s="114" t="s">
        <v>465</v>
      </c>
      <c r="Y232" s="108">
        <v>456</v>
      </c>
      <c r="Z232" s="109" t="s">
        <v>708</v>
      </c>
      <c r="AA232" s="177" t="s">
        <v>786</v>
      </c>
      <c r="AB232" s="177" t="s">
        <v>708</v>
      </c>
      <c r="AC232" s="178">
        <f>AB232-AA232</f>
        <v>-60</v>
      </c>
      <c r="AD232" s="179">
        <f>IF(AF232="SI", 0,G232)</f>
        <v>60.85</v>
      </c>
      <c r="AE232" s="180">
        <f>AD232*AC232</f>
        <v>-3651</v>
      </c>
      <c r="AF232" s="181"/>
    </row>
    <row r="233" spans="1:32" ht="24">
      <c r="A233" s="108">
        <v>2014</v>
      </c>
      <c r="B233" s="108">
        <v>227</v>
      </c>
      <c r="C233" s="109" t="s">
        <v>708</v>
      </c>
      <c r="D233" s="175" t="s">
        <v>798</v>
      </c>
      <c r="E233" s="109" t="s">
        <v>379</v>
      </c>
      <c r="F233" s="182" t="s">
        <v>799</v>
      </c>
      <c r="G233" s="112">
        <v>59.55</v>
      </c>
      <c r="H233" s="176" t="s">
        <v>797</v>
      </c>
      <c r="I233" s="108">
        <v>0</v>
      </c>
      <c r="J233" s="108">
        <v>0</v>
      </c>
      <c r="K233" s="109"/>
      <c r="L233" s="111" t="s">
        <v>279</v>
      </c>
      <c r="M233" s="109" t="s">
        <v>280</v>
      </c>
      <c r="N233" s="109" t="s">
        <v>70</v>
      </c>
      <c r="O233" s="108">
        <v>3</v>
      </c>
      <c r="P233" s="111" t="s">
        <v>243</v>
      </c>
      <c r="Q233" s="108">
        <v>1010203</v>
      </c>
      <c r="R233" s="108">
        <v>140</v>
      </c>
      <c r="S233" s="108">
        <v>1048</v>
      </c>
      <c r="T233" s="108">
        <v>1</v>
      </c>
      <c r="U233" s="113">
        <v>2014</v>
      </c>
      <c r="V233" s="113">
        <v>304</v>
      </c>
      <c r="W233" s="113">
        <v>0</v>
      </c>
      <c r="X233" s="114" t="s">
        <v>465</v>
      </c>
      <c r="Y233" s="108">
        <v>456</v>
      </c>
      <c r="Z233" s="109" t="s">
        <v>708</v>
      </c>
      <c r="AA233" s="177" t="s">
        <v>786</v>
      </c>
      <c r="AB233" s="177" t="s">
        <v>708</v>
      </c>
      <c r="AC233" s="178">
        <f>AB233-AA233</f>
        <v>-60</v>
      </c>
      <c r="AD233" s="179">
        <f>IF(AF233="SI", 0,G233)</f>
        <v>59.55</v>
      </c>
      <c r="AE233" s="180">
        <f>AD233*AC233</f>
        <v>-3573</v>
      </c>
      <c r="AF233" s="181"/>
    </row>
    <row r="234" spans="1:32" ht="24">
      <c r="A234" s="108">
        <v>2014</v>
      </c>
      <c r="B234" s="108">
        <v>228</v>
      </c>
      <c r="C234" s="109" t="s">
        <v>708</v>
      </c>
      <c r="D234" s="175" t="s">
        <v>800</v>
      </c>
      <c r="E234" s="109" t="s">
        <v>801</v>
      </c>
      <c r="F234" s="182" t="s">
        <v>802</v>
      </c>
      <c r="G234" s="112">
        <v>61.86</v>
      </c>
      <c r="H234" s="176" t="s">
        <v>803</v>
      </c>
      <c r="I234" s="108">
        <v>0</v>
      </c>
      <c r="J234" s="108">
        <v>0</v>
      </c>
      <c r="K234" s="109"/>
      <c r="L234" s="111" t="s">
        <v>279</v>
      </c>
      <c r="M234" s="109" t="s">
        <v>280</v>
      </c>
      <c r="N234" s="109" t="s">
        <v>70</v>
      </c>
      <c r="O234" s="108">
        <v>3</v>
      </c>
      <c r="P234" s="111" t="s">
        <v>243</v>
      </c>
      <c r="Q234" s="108">
        <v>1010203</v>
      </c>
      <c r="R234" s="108">
        <v>140</v>
      </c>
      <c r="S234" s="108">
        <v>1048</v>
      </c>
      <c r="T234" s="108">
        <v>1</v>
      </c>
      <c r="U234" s="113">
        <v>2014</v>
      </c>
      <c r="V234" s="113">
        <v>256</v>
      </c>
      <c r="W234" s="113">
        <v>1</v>
      </c>
      <c r="X234" s="114" t="s">
        <v>70</v>
      </c>
      <c r="Y234" s="108">
        <v>455</v>
      </c>
      <c r="Z234" s="109" t="s">
        <v>708</v>
      </c>
      <c r="AA234" s="177" t="s">
        <v>786</v>
      </c>
      <c r="AB234" s="177" t="s">
        <v>708</v>
      </c>
      <c r="AC234" s="178">
        <f>AB234-AA234</f>
        <v>-60</v>
      </c>
      <c r="AD234" s="179">
        <f>IF(AF234="SI", 0,G234)</f>
        <v>61.86</v>
      </c>
      <c r="AE234" s="180">
        <f>AD234*AC234</f>
        <v>-3711.6</v>
      </c>
      <c r="AF234" s="181"/>
    </row>
    <row r="235" spans="1:32">
      <c r="A235" s="108">
        <v>2014</v>
      </c>
      <c r="B235" s="108">
        <v>229</v>
      </c>
      <c r="C235" s="109" t="s">
        <v>804</v>
      </c>
      <c r="D235" s="175" t="s">
        <v>805</v>
      </c>
      <c r="E235" s="109" t="s">
        <v>806</v>
      </c>
      <c r="F235" s="182" t="s">
        <v>807</v>
      </c>
      <c r="G235" s="112">
        <v>435.6</v>
      </c>
      <c r="H235" s="176" t="s">
        <v>70</v>
      </c>
      <c r="I235" s="108">
        <v>0</v>
      </c>
      <c r="J235" s="108">
        <v>0</v>
      </c>
      <c r="K235" s="109"/>
      <c r="L235" s="111" t="s">
        <v>808</v>
      </c>
      <c r="M235" s="109" t="s">
        <v>70</v>
      </c>
      <c r="N235" s="109" t="s">
        <v>809</v>
      </c>
      <c r="O235" s="108">
        <v>2</v>
      </c>
      <c r="P235" s="111" t="s">
        <v>73</v>
      </c>
      <c r="Q235" s="108">
        <v>1090403</v>
      </c>
      <c r="R235" s="108">
        <v>3440</v>
      </c>
      <c r="S235" s="108">
        <v>1691</v>
      </c>
      <c r="T235" s="108">
        <v>3</v>
      </c>
      <c r="U235" s="113">
        <v>2013</v>
      </c>
      <c r="V235" s="113">
        <v>128</v>
      </c>
      <c r="W235" s="113">
        <v>0</v>
      </c>
      <c r="X235" s="114" t="s">
        <v>810</v>
      </c>
      <c r="Y235" s="108">
        <v>457</v>
      </c>
      <c r="Z235" s="109" t="s">
        <v>811</v>
      </c>
      <c r="AA235" s="177" t="s">
        <v>812</v>
      </c>
      <c r="AB235" s="177" t="s">
        <v>811</v>
      </c>
      <c r="AC235" s="178">
        <f>AB235-AA235</f>
        <v>-59</v>
      </c>
      <c r="AD235" s="179">
        <f>IF(AF235="SI", 0,G235)</f>
        <v>435.6</v>
      </c>
      <c r="AE235" s="180">
        <f>AD235*AC235</f>
        <v>-25700.400000000001</v>
      </c>
      <c r="AF235" s="181"/>
    </row>
    <row r="236" spans="1:32">
      <c r="A236" s="108">
        <v>2014</v>
      </c>
      <c r="B236" s="108">
        <v>230</v>
      </c>
      <c r="C236" s="109" t="s">
        <v>804</v>
      </c>
      <c r="D236" s="175" t="s">
        <v>813</v>
      </c>
      <c r="E236" s="109" t="s">
        <v>806</v>
      </c>
      <c r="F236" s="182" t="s">
        <v>814</v>
      </c>
      <c r="G236" s="112">
        <v>1144.4000000000001</v>
      </c>
      <c r="H236" s="176" t="s">
        <v>815</v>
      </c>
      <c r="I236" s="108">
        <v>0</v>
      </c>
      <c r="J236" s="108">
        <v>0</v>
      </c>
      <c r="K236" s="109"/>
      <c r="L236" s="111" t="s">
        <v>808</v>
      </c>
      <c r="M236" s="109" t="s">
        <v>70</v>
      </c>
      <c r="N236" s="109" t="s">
        <v>809</v>
      </c>
      <c r="O236" s="108">
        <v>2</v>
      </c>
      <c r="P236" s="111" t="s">
        <v>73</v>
      </c>
      <c r="Q236" s="108">
        <v>1090403</v>
      </c>
      <c r="R236" s="108">
        <v>3440</v>
      </c>
      <c r="S236" s="108">
        <v>1691</v>
      </c>
      <c r="T236" s="108">
        <v>3</v>
      </c>
      <c r="U236" s="113">
        <v>2013</v>
      </c>
      <c r="V236" s="113">
        <v>1072</v>
      </c>
      <c r="W236" s="113">
        <v>0</v>
      </c>
      <c r="X236" s="114" t="s">
        <v>810</v>
      </c>
      <c r="Y236" s="108">
        <v>459</v>
      </c>
      <c r="Z236" s="109" t="s">
        <v>811</v>
      </c>
      <c r="AA236" s="177" t="s">
        <v>812</v>
      </c>
      <c r="AB236" s="177" t="s">
        <v>811</v>
      </c>
      <c r="AC236" s="178">
        <f>AB236-AA236</f>
        <v>-59</v>
      </c>
      <c r="AD236" s="179">
        <f>IF(AF236="SI", 0,G236)</f>
        <v>1144.4000000000001</v>
      </c>
      <c r="AE236" s="180">
        <f>AD236*AC236</f>
        <v>-67519.600000000006</v>
      </c>
      <c r="AF236" s="181"/>
    </row>
    <row r="237" spans="1:32">
      <c r="A237" s="108">
        <v>2014</v>
      </c>
      <c r="B237" s="108">
        <v>231</v>
      </c>
      <c r="C237" s="109" t="s">
        <v>804</v>
      </c>
      <c r="D237" s="175" t="s">
        <v>816</v>
      </c>
      <c r="E237" s="109" t="s">
        <v>806</v>
      </c>
      <c r="F237" s="182" t="s">
        <v>817</v>
      </c>
      <c r="G237" s="112">
        <v>1274.8</v>
      </c>
      <c r="H237" s="176" t="s">
        <v>815</v>
      </c>
      <c r="I237" s="108">
        <v>0</v>
      </c>
      <c r="J237" s="108">
        <v>0</v>
      </c>
      <c r="K237" s="109"/>
      <c r="L237" s="111" t="s">
        <v>808</v>
      </c>
      <c r="M237" s="109" t="s">
        <v>70</v>
      </c>
      <c r="N237" s="109" t="s">
        <v>809</v>
      </c>
      <c r="O237" s="108">
        <v>2</v>
      </c>
      <c r="P237" s="111" t="s">
        <v>73</v>
      </c>
      <c r="Q237" s="108">
        <v>1090403</v>
      </c>
      <c r="R237" s="108">
        <v>3440</v>
      </c>
      <c r="S237" s="108">
        <v>1691</v>
      </c>
      <c r="T237" s="108">
        <v>3</v>
      </c>
      <c r="U237" s="113">
        <v>2014</v>
      </c>
      <c r="V237" s="113">
        <v>314</v>
      </c>
      <c r="W237" s="113">
        <v>0</v>
      </c>
      <c r="X237" s="114" t="s">
        <v>810</v>
      </c>
      <c r="Y237" s="108">
        <v>458</v>
      </c>
      <c r="Z237" s="109" t="s">
        <v>811</v>
      </c>
      <c r="AA237" s="177" t="s">
        <v>812</v>
      </c>
      <c r="AB237" s="177" t="s">
        <v>811</v>
      </c>
      <c r="AC237" s="178">
        <f>AB237-AA237</f>
        <v>-59</v>
      </c>
      <c r="AD237" s="179">
        <f>IF(AF237="SI", 0,G237)</f>
        <v>1274.8</v>
      </c>
      <c r="AE237" s="180">
        <f>AD237*AC237</f>
        <v>-75213.2</v>
      </c>
      <c r="AF237" s="181"/>
    </row>
    <row r="238" spans="1:32">
      <c r="A238" s="108">
        <v>2014</v>
      </c>
      <c r="B238" s="108">
        <v>232</v>
      </c>
      <c r="C238" s="109" t="s">
        <v>811</v>
      </c>
      <c r="D238" s="175" t="s">
        <v>818</v>
      </c>
      <c r="E238" s="109" t="s">
        <v>157</v>
      </c>
      <c r="F238" s="182" t="s">
        <v>819</v>
      </c>
      <c r="G238" s="112">
        <v>83.37</v>
      </c>
      <c r="H238" s="176" t="s">
        <v>70</v>
      </c>
      <c r="I238" s="108">
        <v>0</v>
      </c>
      <c r="J238" s="108">
        <v>0</v>
      </c>
      <c r="K238" s="109"/>
      <c r="L238" s="111" t="s">
        <v>322</v>
      </c>
      <c r="M238" s="109" t="s">
        <v>323</v>
      </c>
      <c r="N238" s="109" t="s">
        <v>70</v>
      </c>
      <c r="O238" s="108">
        <v>2</v>
      </c>
      <c r="P238" s="111" t="s">
        <v>73</v>
      </c>
      <c r="Q238" s="108">
        <v>1080102</v>
      </c>
      <c r="R238" s="108">
        <v>2770</v>
      </c>
      <c r="S238" s="108">
        <v>1927</v>
      </c>
      <c r="T238" s="108">
        <v>1</v>
      </c>
      <c r="U238" s="113">
        <v>2013</v>
      </c>
      <c r="V238" s="113">
        <v>976</v>
      </c>
      <c r="W238" s="113">
        <v>0</v>
      </c>
      <c r="X238" s="114" t="s">
        <v>810</v>
      </c>
      <c r="Y238" s="108">
        <v>460</v>
      </c>
      <c r="Z238" s="109" t="s">
        <v>811</v>
      </c>
      <c r="AA238" s="177" t="s">
        <v>820</v>
      </c>
      <c r="AB238" s="177" t="s">
        <v>811</v>
      </c>
      <c r="AC238" s="178">
        <f>AB238-AA238</f>
        <v>-60</v>
      </c>
      <c r="AD238" s="179">
        <f>IF(AF238="SI", 0,G238)</f>
        <v>83.37</v>
      </c>
      <c r="AE238" s="180">
        <f>AD238*AC238</f>
        <v>-5002.2000000000007</v>
      </c>
      <c r="AF238" s="181"/>
    </row>
    <row r="239" spans="1:32">
      <c r="A239" s="108">
        <v>2014</v>
      </c>
      <c r="B239" s="108">
        <v>233</v>
      </c>
      <c r="C239" s="109" t="s">
        <v>521</v>
      </c>
      <c r="D239" s="175" t="s">
        <v>176</v>
      </c>
      <c r="E239" s="109" t="s">
        <v>459</v>
      </c>
      <c r="F239" s="182" t="s">
        <v>821</v>
      </c>
      <c r="G239" s="112">
        <v>732</v>
      </c>
      <c r="H239" s="176" t="s">
        <v>822</v>
      </c>
      <c r="I239" s="108">
        <v>0</v>
      </c>
      <c r="J239" s="108">
        <v>0</v>
      </c>
      <c r="K239" s="109"/>
      <c r="L239" s="111" t="s">
        <v>823</v>
      </c>
      <c r="M239" s="109" t="s">
        <v>824</v>
      </c>
      <c r="N239" s="109" t="s">
        <v>70</v>
      </c>
      <c r="O239" s="108">
        <v>2</v>
      </c>
      <c r="P239" s="111" t="s">
        <v>73</v>
      </c>
      <c r="Q239" s="108">
        <v>1090402</v>
      </c>
      <c r="R239" s="108">
        <v>3430</v>
      </c>
      <c r="S239" s="108">
        <v>1690</v>
      </c>
      <c r="T239" s="108">
        <v>1</v>
      </c>
      <c r="U239" s="113">
        <v>2014</v>
      </c>
      <c r="V239" s="113">
        <v>157</v>
      </c>
      <c r="W239" s="113">
        <v>0</v>
      </c>
      <c r="X239" s="114" t="s">
        <v>811</v>
      </c>
      <c r="Y239" s="108">
        <v>752</v>
      </c>
      <c r="Z239" s="109" t="s">
        <v>825</v>
      </c>
      <c r="AA239" s="177" t="s">
        <v>826</v>
      </c>
      <c r="AB239" s="177" t="s">
        <v>825</v>
      </c>
      <c r="AC239" s="178">
        <f>AB239-AA239</f>
        <v>52</v>
      </c>
      <c r="AD239" s="179">
        <f>IF(AF239="SI", 0,G239)</f>
        <v>732</v>
      </c>
      <c r="AE239" s="180">
        <f>AD239*AC239</f>
        <v>38064</v>
      </c>
      <c r="AF239" s="181"/>
    </row>
    <row r="240" spans="1:32">
      <c r="A240" s="108">
        <v>2014</v>
      </c>
      <c r="B240" s="108">
        <v>234</v>
      </c>
      <c r="C240" s="109" t="s">
        <v>521</v>
      </c>
      <c r="D240" s="175" t="s">
        <v>827</v>
      </c>
      <c r="E240" s="109" t="s">
        <v>459</v>
      </c>
      <c r="F240" s="182" t="s">
        <v>828</v>
      </c>
      <c r="G240" s="112">
        <v>1220</v>
      </c>
      <c r="H240" s="176" t="s">
        <v>829</v>
      </c>
      <c r="I240" s="108">
        <v>0</v>
      </c>
      <c r="J240" s="108">
        <v>0</v>
      </c>
      <c r="K240" s="109"/>
      <c r="L240" s="111" t="s">
        <v>823</v>
      </c>
      <c r="M240" s="109" t="s">
        <v>824</v>
      </c>
      <c r="N240" s="109" t="s">
        <v>70</v>
      </c>
      <c r="O240" s="108">
        <v>2</v>
      </c>
      <c r="P240" s="111" t="s">
        <v>73</v>
      </c>
      <c r="Q240" s="108">
        <v>1090402</v>
      </c>
      <c r="R240" s="108">
        <v>3430</v>
      </c>
      <c r="S240" s="108">
        <v>1690</v>
      </c>
      <c r="T240" s="108">
        <v>2</v>
      </c>
      <c r="U240" s="113">
        <v>2014</v>
      </c>
      <c r="V240" s="113">
        <v>66</v>
      </c>
      <c r="W240" s="113">
        <v>0</v>
      </c>
      <c r="X240" s="114" t="s">
        <v>811</v>
      </c>
      <c r="Y240" s="108">
        <v>753</v>
      </c>
      <c r="Z240" s="109" t="s">
        <v>825</v>
      </c>
      <c r="AA240" s="177" t="s">
        <v>826</v>
      </c>
      <c r="AB240" s="177" t="s">
        <v>825</v>
      </c>
      <c r="AC240" s="178">
        <f>AB240-AA240</f>
        <v>52</v>
      </c>
      <c r="AD240" s="179">
        <f>IF(AF240="SI", 0,G240)</f>
        <v>1220</v>
      </c>
      <c r="AE240" s="180">
        <f>AD240*AC240</f>
        <v>63440</v>
      </c>
      <c r="AF240" s="181"/>
    </row>
    <row r="241" spans="1:32">
      <c r="A241" s="108">
        <v>2014</v>
      </c>
      <c r="B241" s="108">
        <v>235</v>
      </c>
      <c r="C241" s="109" t="s">
        <v>521</v>
      </c>
      <c r="D241" s="175" t="s">
        <v>830</v>
      </c>
      <c r="E241" s="109" t="s">
        <v>149</v>
      </c>
      <c r="F241" s="182" t="s">
        <v>831</v>
      </c>
      <c r="G241" s="112">
        <v>176.49</v>
      </c>
      <c r="H241" s="176" t="s">
        <v>736</v>
      </c>
      <c r="I241" s="108">
        <v>0</v>
      </c>
      <c r="J241" s="108">
        <v>0</v>
      </c>
      <c r="K241" s="109"/>
      <c r="L241" s="111" t="s">
        <v>188</v>
      </c>
      <c r="M241" s="109" t="s">
        <v>189</v>
      </c>
      <c r="N241" s="109" t="s">
        <v>190</v>
      </c>
      <c r="O241" s="108">
        <v>2</v>
      </c>
      <c r="P241" s="111" t="s">
        <v>73</v>
      </c>
      <c r="Q241" s="108">
        <v>1090402</v>
      </c>
      <c r="R241" s="108">
        <v>3430</v>
      </c>
      <c r="S241" s="108">
        <v>1690</v>
      </c>
      <c r="T241" s="108">
        <v>1</v>
      </c>
      <c r="U241" s="113">
        <v>2014</v>
      </c>
      <c r="V241" s="113">
        <v>268</v>
      </c>
      <c r="W241" s="113">
        <v>1</v>
      </c>
      <c r="X241" s="114" t="s">
        <v>811</v>
      </c>
      <c r="Y241" s="108">
        <v>1097</v>
      </c>
      <c r="Z241" s="109" t="s">
        <v>832</v>
      </c>
      <c r="AA241" s="177" t="s">
        <v>826</v>
      </c>
      <c r="AB241" s="177" t="s">
        <v>832</v>
      </c>
      <c r="AC241" s="178">
        <f>AB241-AA241</f>
        <v>126</v>
      </c>
      <c r="AD241" s="179">
        <f>IF(AF241="SI", 0,G241)</f>
        <v>176.49</v>
      </c>
      <c r="AE241" s="180">
        <f>AD241*AC241</f>
        <v>22237.74</v>
      </c>
      <c r="AF241" s="181"/>
    </row>
    <row r="242" spans="1:32">
      <c r="A242" s="108">
        <v>2014</v>
      </c>
      <c r="B242" s="108">
        <v>238</v>
      </c>
      <c r="C242" s="109" t="s">
        <v>521</v>
      </c>
      <c r="D242" s="175" t="s">
        <v>833</v>
      </c>
      <c r="E242" s="109" t="s">
        <v>184</v>
      </c>
      <c r="F242" s="182" t="s">
        <v>834</v>
      </c>
      <c r="G242" s="112">
        <v>177.21</v>
      </c>
      <c r="H242" s="176" t="s">
        <v>835</v>
      </c>
      <c r="I242" s="108">
        <v>0</v>
      </c>
      <c r="J242" s="108">
        <v>0</v>
      </c>
      <c r="K242" s="109"/>
      <c r="L242" s="111" t="s">
        <v>836</v>
      </c>
      <c r="M242" s="109" t="s">
        <v>837</v>
      </c>
      <c r="N242" s="109" t="s">
        <v>837</v>
      </c>
      <c r="O242" s="108">
        <v>2</v>
      </c>
      <c r="P242" s="111" t="s">
        <v>73</v>
      </c>
      <c r="Q242" s="108">
        <v>1090402</v>
      </c>
      <c r="R242" s="108">
        <v>3430</v>
      </c>
      <c r="S242" s="108">
        <v>1690</v>
      </c>
      <c r="T242" s="108">
        <v>1</v>
      </c>
      <c r="U242" s="113">
        <v>2012</v>
      </c>
      <c r="V242" s="113">
        <v>649</v>
      </c>
      <c r="W242" s="113">
        <v>0</v>
      </c>
      <c r="X242" s="114" t="s">
        <v>810</v>
      </c>
      <c r="Y242" s="108">
        <v>461</v>
      </c>
      <c r="Z242" s="109" t="s">
        <v>539</v>
      </c>
      <c r="AA242" s="177" t="s">
        <v>826</v>
      </c>
      <c r="AB242" s="177" t="s">
        <v>539</v>
      </c>
      <c r="AC242" s="178">
        <f>AB242-AA242</f>
        <v>-59</v>
      </c>
      <c r="AD242" s="179">
        <f>IF(AF242="SI", 0,G242)</f>
        <v>177.21</v>
      </c>
      <c r="AE242" s="180">
        <f>AD242*AC242</f>
        <v>-10455.390000000001</v>
      </c>
      <c r="AF242" s="181"/>
    </row>
    <row r="243" spans="1:32">
      <c r="A243" s="108">
        <v>2014</v>
      </c>
      <c r="B243" s="108">
        <v>239</v>
      </c>
      <c r="C243" s="109" t="s">
        <v>521</v>
      </c>
      <c r="D243" s="175" t="s">
        <v>838</v>
      </c>
      <c r="E243" s="109" t="s">
        <v>103</v>
      </c>
      <c r="F243" s="182" t="s">
        <v>839</v>
      </c>
      <c r="G243" s="112">
        <v>3430.86</v>
      </c>
      <c r="H243" s="176" t="s">
        <v>840</v>
      </c>
      <c r="I243" s="108">
        <v>0</v>
      </c>
      <c r="J243" s="108">
        <v>0</v>
      </c>
      <c r="K243" s="109"/>
      <c r="L243" s="111" t="s">
        <v>841</v>
      </c>
      <c r="M243" s="109" t="s">
        <v>70</v>
      </c>
      <c r="N243" s="109" t="s">
        <v>70</v>
      </c>
      <c r="O243" s="108">
        <v>2</v>
      </c>
      <c r="P243" s="111" t="s">
        <v>73</v>
      </c>
      <c r="Q243" s="108">
        <v>1090503</v>
      </c>
      <c r="R243" s="108">
        <v>3550</v>
      </c>
      <c r="S243" s="108">
        <v>1736</v>
      </c>
      <c r="T243" s="108">
        <v>1</v>
      </c>
      <c r="U243" s="113">
        <v>2014</v>
      </c>
      <c r="V243" s="113">
        <v>67</v>
      </c>
      <c r="W243" s="113">
        <v>1</v>
      </c>
      <c r="X243" s="114" t="s">
        <v>810</v>
      </c>
      <c r="Y243" s="108">
        <v>635</v>
      </c>
      <c r="Z243" s="109" t="s">
        <v>826</v>
      </c>
      <c r="AA243" s="177" t="s">
        <v>826</v>
      </c>
      <c r="AB243" s="177" t="s">
        <v>826</v>
      </c>
      <c r="AC243" s="178">
        <f>AB243-AA243</f>
        <v>0</v>
      </c>
      <c r="AD243" s="179">
        <f>IF(AF243="SI", 0,G243)</f>
        <v>3430.86</v>
      </c>
      <c r="AE243" s="180">
        <f>AD243*AC243</f>
        <v>0</v>
      </c>
      <c r="AF243" s="181"/>
    </row>
    <row r="244" spans="1:32" ht="24">
      <c r="A244" s="108">
        <v>2014</v>
      </c>
      <c r="B244" s="108">
        <v>240</v>
      </c>
      <c r="C244" s="109" t="s">
        <v>521</v>
      </c>
      <c r="D244" s="175" t="s">
        <v>842</v>
      </c>
      <c r="E244" s="109" t="s">
        <v>742</v>
      </c>
      <c r="F244" s="182" t="s">
        <v>843</v>
      </c>
      <c r="G244" s="112">
        <v>3430.86</v>
      </c>
      <c r="H244" s="176" t="s">
        <v>840</v>
      </c>
      <c r="I244" s="108">
        <v>0</v>
      </c>
      <c r="J244" s="108">
        <v>0</v>
      </c>
      <c r="K244" s="109"/>
      <c r="L244" s="111" t="s">
        <v>841</v>
      </c>
      <c r="M244" s="109" t="s">
        <v>70</v>
      </c>
      <c r="N244" s="109" t="s">
        <v>70</v>
      </c>
      <c r="O244" s="108">
        <v>2</v>
      </c>
      <c r="P244" s="111" t="s">
        <v>73</v>
      </c>
      <c r="Q244" s="108">
        <v>1090503</v>
      </c>
      <c r="R244" s="108">
        <v>3550</v>
      </c>
      <c r="S244" s="108">
        <v>1736</v>
      </c>
      <c r="T244" s="108">
        <v>1</v>
      </c>
      <c r="U244" s="113">
        <v>2014</v>
      </c>
      <c r="V244" s="113">
        <v>67</v>
      </c>
      <c r="W244" s="113">
        <v>1</v>
      </c>
      <c r="X244" s="114" t="s">
        <v>810</v>
      </c>
      <c r="Y244" s="108">
        <v>635</v>
      </c>
      <c r="Z244" s="109" t="s">
        <v>826</v>
      </c>
      <c r="AA244" s="177" t="s">
        <v>826</v>
      </c>
      <c r="AB244" s="177" t="s">
        <v>826</v>
      </c>
      <c r="AC244" s="178">
        <f>AB244-AA244</f>
        <v>0</v>
      </c>
      <c r="AD244" s="179">
        <f>IF(AF244="SI", 0,G244)</f>
        <v>3430.86</v>
      </c>
      <c r="AE244" s="180">
        <f>AD244*AC244</f>
        <v>0</v>
      </c>
      <c r="AF244" s="181"/>
    </row>
    <row r="245" spans="1:32">
      <c r="A245" s="108">
        <v>2014</v>
      </c>
      <c r="B245" s="108">
        <v>241</v>
      </c>
      <c r="C245" s="109" t="s">
        <v>521</v>
      </c>
      <c r="D245" s="175" t="s">
        <v>844</v>
      </c>
      <c r="E245" s="109" t="s">
        <v>845</v>
      </c>
      <c r="F245" s="182" t="s">
        <v>846</v>
      </c>
      <c r="G245" s="112">
        <v>1114.23</v>
      </c>
      <c r="H245" s="176" t="s">
        <v>216</v>
      </c>
      <c r="I245" s="108">
        <v>0</v>
      </c>
      <c r="J245" s="108">
        <v>0</v>
      </c>
      <c r="K245" s="109"/>
      <c r="L245" s="111" t="s">
        <v>217</v>
      </c>
      <c r="M245" s="109" t="s">
        <v>218</v>
      </c>
      <c r="N245" s="109" t="s">
        <v>219</v>
      </c>
      <c r="O245" s="108">
        <v>2</v>
      </c>
      <c r="P245" s="111" t="s">
        <v>73</v>
      </c>
      <c r="Q245" s="108">
        <v>1100503</v>
      </c>
      <c r="R245" s="108">
        <v>4210</v>
      </c>
      <c r="S245" s="108">
        <v>1656</v>
      </c>
      <c r="T245" s="108">
        <v>1</v>
      </c>
      <c r="U245" s="113">
        <v>2013</v>
      </c>
      <c r="V245" s="113">
        <v>610</v>
      </c>
      <c r="W245" s="113">
        <v>0</v>
      </c>
      <c r="X245" s="114" t="s">
        <v>810</v>
      </c>
      <c r="Y245" s="108">
        <v>577</v>
      </c>
      <c r="Z245" s="109" t="s">
        <v>847</v>
      </c>
      <c r="AA245" s="177" t="s">
        <v>826</v>
      </c>
      <c r="AB245" s="177" t="s">
        <v>847</v>
      </c>
      <c r="AC245" s="178">
        <f>AB245-AA245</f>
        <v>-14</v>
      </c>
      <c r="AD245" s="179">
        <f>IF(AF245="SI", 0,G245)</f>
        <v>1114.23</v>
      </c>
      <c r="AE245" s="180">
        <f>AD245*AC245</f>
        <v>-15599.220000000001</v>
      </c>
      <c r="AF245" s="181"/>
    </row>
    <row r="246" spans="1:32">
      <c r="A246" s="108">
        <v>2014</v>
      </c>
      <c r="B246" s="108">
        <v>242</v>
      </c>
      <c r="C246" s="109" t="s">
        <v>521</v>
      </c>
      <c r="D246" s="175" t="s">
        <v>848</v>
      </c>
      <c r="E246" s="109" t="s">
        <v>845</v>
      </c>
      <c r="F246" s="182" t="s">
        <v>849</v>
      </c>
      <c r="G246" s="112">
        <v>962.74</v>
      </c>
      <c r="H246" s="176" t="s">
        <v>216</v>
      </c>
      <c r="I246" s="108">
        <v>0</v>
      </c>
      <c r="J246" s="108">
        <v>0</v>
      </c>
      <c r="K246" s="109"/>
      <c r="L246" s="111" t="s">
        <v>217</v>
      </c>
      <c r="M246" s="109" t="s">
        <v>218</v>
      </c>
      <c r="N246" s="109" t="s">
        <v>219</v>
      </c>
      <c r="O246" s="108">
        <v>2</v>
      </c>
      <c r="P246" s="111" t="s">
        <v>73</v>
      </c>
      <c r="Q246" s="108">
        <v>1100502</v>
      </c>
      <c r="R246" s="108">
        <v>4200</v>
      </c>
      <c r="S246" s="108">
        <v>1658</v>
      </c>
      <c r="T246" s="108">
        <v>1</v>
      </c>
      <c r="U246" s="113">
        <v>2013</v>
      </c>
      <c r="V246" s="113">
        <v>946</v>
      </c>
      <c r="W246" s="113">
        <v>0</v>
      </c>
      <c r="X246" s="114" t="s">
        <v>810</v>
      </c>
      <c r="Y246" s="108">
        <v>576</v>
      </c>
      <c r="Z246" s="109" t="s">
        <v>847</v>
      </c>
      <c r="AA246" s="177" t="s">
        <v>826</v>
      </c>
      <c r="AB246" s="177" t="s">
        <v>847</v>
      </c>
      <c r="AC246" s="178">
        <f>AB246-AA246</f>
        <v>-14</v>
      </c>
      <c r="AD246" s="179">
        <f>IF(AF246="SI", 0,G246)</f>
        <v>962.74</v>
      </c>
      <c r="AE246" s="180">
        <f>AD246*AC246</f>
        <v>-13478.36</v>
      </c>
      <c r="AF246" s="181"/>
    </row>
    <row r="247" spans="1:32">
      <c r="A247" s="108">
        <v>2014</v>
      </c>
      <c r="B247" s="108">
        <v>243</v>
      </c>
      <c r="C247" s="109" t="s">
        <v>521</v>
      </c>
      <c r="D247" s="175" t="s">
        <v>850</v>
      </c>
      <c r="E247" s="109" t="s">
        <v>113</v>
      </c>
      <c r="F247" s="182" t="s">
        <v>851</v>
      </c>
      <c r="G247" s="112">
        <v>233.47</v>
      </c>
      <c r="H247" s="176" t="s">
        <v>70</v>
      </c>
      <c r="I247" s="108">
        <v>0</v>
      </c>
      <c r="J247" s="108">
        <v>0</v>
      </c>
      <c r="K247" s="109"/>
      <c r="L247" s="111" t="s">
        <v>852</v>
      </c>
      <c r="M247" s="109" t="s">
        <v>853</v>
      </c>
      <c r="N247" s="109" t="s">
        <v>70</v>
      </c>
      <c r="O247" s="108">
        <v>2</v>
      </c>
      <c r="P247" s="111" t="s">
        <v>73</v>
      </c>
      <c r="Q247" s="108">
        <v>1080102</v>
      </c>
      <c r="R247" s="108">
        <v>2770</v>
      </c>
      <c r="S247" s="108">
        <v>1926</v>
      </c>
      <c r="T247" s="108">
        <v>2</v>
      </c>
      <c r="U247" s="113">
        <v>2012</v>
      </c>
      <c r="V247" s="113">
        <v>1243</v>
      </c>
      <c r="W247" s="113">
        <v>0</v>
      </c>
      <c r="X247" s="114" t="s">
        <v>810</v>
      </c>
      <c r="Y247" s="108">
        <v>560</v>
      </c>
      <c r="Z247" s="109" t="s">
        <v>854</v>
      </c>
      <c r="AA247" s="177" t="s">
        <v>826</v>
      </c>
      <c r="AB247" s="177" t="s">
        <v>854</v>
      </c>
      <c r="AC247" s="178">
        <f>AB247-AA247</f>
        <v>-45</v>
      </c>
      <c r="AD247" s="179">
        <f>IF(AF247="SI", 0,G247)</f>
        <v>233.47</v>
      </c>
      <c r="AE247" s="180">
        <f>AD247*AC247</f>
        <v>-10506.15</v>
      </c>
      <c r="AF247" s="181"/>
    </row>
    <row r="248" spans="1:32">
      <c r="A248" s="108">
        <v>2014</v>
      </c>
      <c r="B248" s="108">
        <v>244</v>
      </c>
      <c r="C248" s="109" t="s">
        <v>553</v>
      </c>
      <c r="D248" s="175" t="s">
        <v>855</v>
      </c>
      <c r="E248" s="109" t="s">
        <v>856</v>
      </c>
      <c r="F248" s="182" t="s">
        <v>857</v>
      </c>
      <c r="G248" s="112">
        <v>38.28</v>
      </c>
      <c r="H248" s="176" t="s">
        <v>278</v>
      </c>
      <c r="I248" s="108">
        <v>0</v>
      </c>
      <c r="J248" s="108">
        <v>0</v>
      </c>
      <c r="K248" s="109"/>
      <c r="L248" s="111" t="s">
        <v>858</v>
      </c>
      <c r="M248" s="109" t="s">
        <v>859</v>
      </c>
      <c r="N248" s="109" t="s">
        <v>859</v>
      </c>
      <c r="O248" s="108">
        <v>3</v>
      </c>
      <c r="P248" s="111" t="s">
        <v>243</v>
      </c>
      <c r="Q248" s="108">
        <v>1040203</v>
      </c>
      <c r="R248" s="108">
        <v>1570</v>
      </c>
      <c r="S248" s="108">
        <v>1367</v>
      </c>
      <c r="T248" s="108">
        <v>1</v>
      </c>
      <c r="U248" s="113">
        <v>2013</v>
      </c>
      <c r="V248" s="113">
        <v>373</v>
      </c>
      <c r="W248" s="113">
        <v>0</v>
      </c>
      <c r="X248" s="114" t="s">
        <v>465</v>
      </c>
      <c r="Y248" s="108">
        <v>467</v>
      </c>
      <c r="Z248" s="109" t="s">
        <v>553</v>
      </c>
      <c r="AA248" s="177" t="s">
        <v>860</v>
      </c>
      <c r="AB248" s="177" t="s">
        <v>553</v>
      </c>
      <c r="AC248" s="178">
        <f>AB248-AA248</f>
        <v>-60</v>
      </c>
      <c r="AD248" s="179">
        <f>IF(AF248="SI", 0,G248)</f>
        <v>38.28</v>
      </c>
      <c r="AE248" s="180">
        <f>AD248*AC248</f>
        <v>-2296.8000000000002</v>
      </c>
      <c r="AF248" s="181"/>
    </row>
    <row r="249" spans="1:32" ht="24">
      <c r="A249" s="108">
        <v>2014</v>
      </c>
      <c r="B249" s="108">
        <v>245</v>
      </c>
      <c r="C249" s="109" t="s">
        <v>553</v>
      </c>
      <c r="D249" s="175" t="s">
        <v>861</v>
      </c>
      <c r="E249" s="109" t="s">
        <v>862</v>
      </c>
      <c r="F249" s="182" t="s">
        <v>863</v>
      </c>
      <c r="G249" s="112">
        <v>7.45</v>
      </c>
      <c r="H249" s="176" t="s">
        <v>278</v>
      </c>
      <c r="I249" s="108">
        <v>0</v>
      </c>
      <c r="J249" s="108">
        <v>0</v>
      </c>
      <c r="K249" s="109"/>
      <c r="L249" s="111" t="s">
        <v>858</v>
      </c>
      <c r="M249" s="109" t="s">
        <v>859</v>
      </c>
      <c r="N249" s="109" t="s">
        <v>859</v>
      </c>
      <c r="O249" s="108">
        <v>3</v>
      </c>
      <c r="P249" s="111" t="s">
        <v>243</v>
      </c>
      <c r="Q249" s="108">
        <v>1040203</v>
      </c>
      <c r="R249" s="108">
        <v>1570</v>
      </c>
      <c r="S249" s="108">
        <v>1367</v>
      </c>
      <c r="T249" s="108">
        <v>1</v>
      </c>
      <c r="U249" s="113">
        <v>2013</v>
      </c>
      <c r="V249" s="113">
        <v>373</v>
      </c>
      <c r="W249" s="113">
        <v>0</v>
      </c>
      <c r="X249" s="114" t="s">
        <v>465</v>
      </c>
      <c r="Y249" s="108">
        <v>467</v>
      </c>
      <c r="Z249" s="109" t="s">
        <v>553</v>
      </c>
      <c r="AA249" s="177" t="s">
        <v>860</v>
      </c>
      <c r="AB249" s="177" t="s">
        <v>553</v>
      </c>
      <c r="AC249" s="178">
        <f>AB249-AA249</f>
        <v>-60</v>
      </c>
      <c r="AD249" s="179">
        <f>IF(AF249="SI", 0,G249)</f>
        <v>7.45</v>
      </c>
      <c r="AE249" s="180">
        <f>AD249*AC249</f>
        <v>-447</v>
      </c>
      <c r="AF249" s="181"/>
    </row>
    <row r="250" spans="1:32" ht="24">
      <c r="A250" s="108">
        <v>2014</v>
      </c>
      <c r="B250" s="108">
        <v>246</v>
      </c>
      <c r="C250" s="109" t="s">
        <v>553</v>
      </c>
      <c r="D250" s="175" t="s">
        <v>864</v>
      </c>
      <c r="E250" s="109" t="s">
        <v>862</v>
      </c>
      <c r="F250" s="182" t="s">
        <v>865</v>
      </c>
      <c r="G250" s="112">
        <v>16.45</v>
      </c>
      <c r="H250" s="176" t="s">
        <v>866</v>
      </c>
      <c r="I250" s="108">
        <v>0</v>
      </c>
      <c r="J250" s="108">
        <v>0</v>
      </c>
      <c r="K250" s="109"/>
      <c r="L250" s="111" t="s">
        <v>858</v>
      </c>
      <c r="M250" s="109" t="s">
        <v>859</v>
      </c>
      <c r="N250" s="109" t="s">
        <v>859</v>
      </c>
      <c r="O250" s="108">
        <v>3</v>
      </c>
      <c r="P250" s="111" t="s">
        <v>243</v>
      </c>
      <c r="Q250" s="108">
        <v>1040203</v>
      </c>
      <c r="R250" s="108">
        <v>1570</v>
      </c>
      <c r="S250" s="108">
        <v>1367</v>
      </c>
      <c r="T250" s="108">
        <v>1</v>
      </c>
      <c r="U250" s="113">
        <v>2012</v>
      </c>
      <c r="V250" s="113">
        <v>1183</v>
      </c>
      <c r="W250" s="113">
        <v>0</v>
      </c>
      <c r="X250" s="114" t="s">
        <v>465</v>
      </c>
      <c r="Y250" s="108">
        <v>468</v>
      </c>
      <c r="Z250" s="109" t="s">
        <v>553</v>
      </c>
      <c r="AA250" s="177" t="s">
        <v>860</v>
      </c>
      <c r="AB250" s="177" t="s">
        <v>553</v>
      </c>
      <c r="AC250" s="178">
        <f>AB250-AA250</f>
        <v>-60</v>
      </c>
      <c r="AD250" s="179">
        <f>IF(AF250="SI", 0,G250)</f>
        <v>16.45</v>
      </c>
      <c r="AE250" s="180">
        <f>AD250*AC250</f>
        <v>-987</v>
      </c>
      <c r="AF250" s="181"/>
    </row>
    <row r="251" spans="1:32" ht="24">
      <c r="A251" s="108">
        <v>2014</v>
      </c>
      <c r="B251" s="108">
        <v>247</v>
      </c>
      <c r="C251" s="109" t="s">
        <v>553</v>
      </c>
      <c r="D251" s="175" t="s">
        <v>867</v>
      </c>
      <c r="E251" s="109" t="s">
        <v>862</v>
      </c>
      <c r="F251" s="182" t="s">
        <v>868</v>
      </c>
      <c r="G251" s="112">
        <v>14.24</v>
      </c>
      <c r="H251" s="176" t="s">
        <v>869</v>
      </c>
      <c r="I251" s="108">
        <v>0</v>
      </c>
      <c r="J251" s="108">
        <v>0</v>
      </c>
      <c r="K251" s="109"/>
      <c r="L251" s="111" t="s">
        <v>858</v>
      </c>
      <c r="M251" s="109" t="s">
        <v>859</v>
      </c>
      <c r="N251" s="109" t="s">
        <v>859</v>
      </c>
      <c r="O251" s="108">
        <v>3</v>
      </c>
      <c r="P251" s="111" t="s">
        <v>243</v>
      </c>
      <c r="Q251" s="108">
        <v>1010203</v>
      </c>
      <c r="R251" s="108">
        <v>140</v>
      </c>
      <c r="S251" s="108">
        <v>1048</v>
      </c>
      <c r="T251" s="108">
        <v>1</v>
      </c>
      <c r="U251" s="113">
        <v>2013</v>
      </c>
      <c r="V251" s="113">
        <v>137</v>
      </c>
      <c r="W251" s="113">
        <v>0</v>
      </c>
      <c r="X251" s="114" t="s">
        <v>465</v>
      </c>
      <c r="Y251" s="108">
        <v>464</v>
      </c>
      <c r="Z251" s="109" t="s">
        <v>553</v>
      </c>
      <c r="AA251" s="177" t="s">
        <v>860</v>
      </c>
      <c r="AB251" s="177" t="s">
        <v>553</v>
      </c>
      <c r="AC251" s="178">
        <f>AB251-AA251</f>
        <v>-60</v>
      </c>
      <c r="AD251" s="179">
        <f>IF(AF251="SI", 0,G251)</f>
        <v>14.24</v>
      </c>
      <c r="AE251" s="180">
        <f>AD251*AC251</f>
        <v>-854.4</v>
      </c>
      <c r="AF251" s="181"/>
    </row>
    <row r="252" spans="1:32" ht="24">
      <c r="A252" s="108">
        <v>2014</v>
      </c>
      <c r="B252" s="108">
        <v>248</v>
      </c>
      <c r="C252" s="109" t="s">
        <v>553</v>
      </c>
      <c r="D252" s="175" t="s">
        <v>870</v>
      </c>
      <c r="E252" s="109" t="s">
        <v>862</v>
      </c>
      <c r="F252" s="182" t="s">
        <v>871</v>
      </c>
      <c r="G252" s="112">
        <v>20.92</v>
      </c>
      <c r="H252" s="176" t="s">
        <v>278</v>
      </c>
      <c r="I252" s="108">
        <v>0</v>
      </c>
      <c r="J252" s="108">
        <v>0</v>
      </c>
      <c r="K252" s="109"/>
      <c r="L252" s="111" t="s">
        <v>858</v>
      </c>
      <c r="M252" s="109" t="s">
        <v>859</v>
      </c>
      <c r="N252" s="109" t="s">
        <v>859</v>
      </c>
      <c r="O252" s="108">
        <v>3</v>
      </c>
      <c r="P252" s="111" t="s">
        <v>243</v>
      </c>
      <c r="Q252" s="108">
        <v>1010203</v>
      </c>
      <c r="R252" s="108">
        <v>140</v>
      </c>
      <c r="S252" s="108">
        <v>1048</v>
      </c>
      <c r="T252" s="108">
        <v>1</v>
      </c>
      <c r="U252" s="113">
        <v>2013</v>
      </c>
      <c r="V252" s="113">
        <v>372</v>
      </c>
      <c r="W252" s="113">
        <v>0</v>
      </c>
      <c r="X252" s="114" t="s">
        <v>465</v>
      </c>
      <c r="Y252" s="108">
        <v>465</v>
      </c>
      <c r="Z252" s="109" t="s">
        <v>553</v>
      </c>
      <c r="AA252" s="177" t="s">
        <v>860</v>
      </c>
      <c r="AB252" s="177" t="s">
        <v>553</v>
      </c>
      <c r="AC252" s="178">
        <f>AB252-AA252</f>
        <v>-60</v>
      </c>
      <c r="AD252" s="179">
        <f>IF(AF252="SI", 0,G252)</f>
        <v>20.92</v>
      </c>
      <c r="AE252" s="180">
        <f>AD252*AC252</f>
        <v>-1255.2</v>
      </c>
      <c r="AF252" s="181"/>
    </row>
    <row r="253" spans="1:32" ht="24">
      <c r="A253" s="108">
        <v>2014</v>
      </c>
      <c r="B253" s="108">
        <v>249</v>
      </c>
      <c r="C253" s="109" t="s">
        <v>553</v>
      </c>
      <c r="D253" s="175" t="s">
        <v>872</v>
      </c>
      <c r="E253" s="109" t="s">
        <v>873</v>
      </c>
      <c r="F253" s="182" t="s">
        <v>874</v>
      </c>
      <c r="G253" s="112">
        <v>15.41</v>
      </c>
      <c r="H253" s="176" t="s">
        <v>866</v>
      </c>
      <c r="I253" s="108">
        <v>0</v>
      </c>
      <c r="J253" s="108">
        <v>0</v>
      </c>
      <c r="K253" s="109"/>
      <c r="L253" s="111" t="s">
        <v>858</v>
      </c>
      <c r="M253" s="109" t="s">
        <v>859</v>
      </c>
      <c r="N253" s="109" t="s">
        <v>859</v>
      </c>
      <c r="O253" s="108">
        <v>3</v>
      </c>
      <c r="P253" s="111" t="s">
        <v>243</v>
      </c>
      <c r="Q253" s="108">
        <v>1040203</v>
      </c>
      <c r="R253" s="108">
        <v>1570</v>
      </c>
      <c r="S253" s="108">
        <v>1367</v>
      </c>
      <c r="T253" s="108">
        <v>1</v>
      </c>
      <c r="U253" s="113">
        <v>2014</v>
      </c>
      <c r="V253" s="113">
        <v>318</v>
      </c>
      <c r="W253" s="113">
        <v>0</v>
      </c>
      <c r="X253" s="114" t="s">
        <v>465</v>
      </c>
      <c r="Y253" s="108">
        <v>466</v>
      </c>
      <c r="Z253" s="109" t="s">
        <v>553</v>
      </c>
      <c r="AA253" s="177" t="s">
        <v>860</v>
      </c>
      <c r="AB253" s="177" t="s">
        <v>553</v>
      </c>
      <c r="AC253" s="178">
        <f>AB253-AA253</f>
        <v>-60</v>
      </c>
      <c r="AD253" s="179">
        <f>IF(AF253="SI", 0,G253)</f>
        <v>15.41</v>
      </c>
      <c r="AE253" s="180">
        <f>AD253*AC253</f>
        <v>-924.6</v>
      </c>
      <c r="AF253" s="181"/>
    </row>
    <row r="254" spans="1:32">
      <c r="A254" s="108">
        <v>2014</v>
      </c>
      <c r="B254" s="108">
        <v>250</v>
      </c>
      <c r="C254" s="109" t="s">
        <v>611</v>
      </c>
      <c r="D254" s="175" t="s">
        <v>875</v>
      </c>
      <c r="E254" s="109" t="s">
        <v>113</v>
      </c>
      <c r="F254" s="182" t="s">
        <v>876</v>
      </c>
      <c r="G254" s="112">
        <v>17148.05</v>
      </c>
      <c r="H254" s="176" t="s">
        <v>877</v>
      </c>
      <c r="I254" s="108">
        <v>0</v>
      </c>
      <c r="J254" s="108">
        <v>0</v>
      </c>
      <c r="K254" s="109"/>
      <c r="L254" s="111" t="s">
        <v>878</v>
      </c>
      <c r="M254" s="109" t="s">
        <v>879</v>
      </c>
      <c r="N254" s="109" t="s">
        <v>879</v>
      </c>
      <c r="O254" s="108">
        <v>2</v>
      </c>
      <c r="P254" s="111" t="s">
        <v>73</v>
      </c>
      <c r="Q254" s="108">
        <v>1080103</v>
      </c>
      <c r="R254" s="108">
        <v>2780</v>
      </c>
      <c r="S254" s="108">
        <v>1934</v>
      </c>
      <c r="T254" s="108">
        <v>1</v>
      </c>
      <c r="U254" s="113">
        <v>2014</v>
      </c>
      <c r="V254" s="113">
        <v>312</v>
      </c>
      <c r="W254" s="113">
        <v>0</v>
      </c>
      <c r="X254" s="114" t="s">
        <v>539</v>
      </c>
      <c r="Y254" s="108">
        <v>1006</v>
      </c>
      <c r="Z254" s="109" t="s">
        <v>880</v>
      </c>
      <c r="AA254" s="177" t="s">
        <v>881</v>
      </c>
      <c r="AB254" s="177" t="s">
        <v>880</v>
      </c>
      <c r="AC254" s="178">
        <f>AB254-AA254</f>
        <v>117</v>
      </c>
      <c r="AD254" s="179">
        <f>IF(AF254="SI", 0,G254)</f>
        <v>17148.05</v>
      </c>
      <c r="AE254" s="180">
        <f>AD254*AC254</f>
        <v>2006321.8499999999</v>
      </c>
      <c r="AF254" s="181"/>
    </row>
    <row r="255" spans="1:32">
      <c r="A255" s="108">
        <v>2014</v>
      </c>
      <c r="B255" s="108">
        <v>251</v>
      </c>
      <c r="C255" s="109" t="s">
        <v>611</v>
      </c>
      <c r="D255" s="175" t="s">
        <v>882</v>
      </c>
      <c r="E255" s="109" t="s">
        <v>883</v>
      </c>
      <c r="F255" s="182" t="s">
        <v>884</v>
      </c>
      <c r="G255" s="112">
        <v>8025.16</v>
      </c>
      <c r="H255" s="176" t="s">
        <v>885</v>
      </c>
      <c r="I255" s="108">
        <v>0</v>
      </c>
      <c r="J255" s="108">
        <v>0</v>
      </c>
      <c r="K255" s="109"/>
      <c r="L255" s="111" t="s">
        <v>878</v>
      </c>
      <c r="M255" s="109" t="s">
        <v>879</v>
      </c>
      <c r="N255" s="109" t="s">
        <v>879</v>
      </c>
      <c r="O255" s="108">
        <v>2</v>
      </c>
      <c r="P255" s="111" t="s">
        <v>73</v>
      </c>
      <c r="Q255" s="108">
        <v>1080102</v>
      </c>
      <c r="R255" s="108">
        <v>2770</v>
      </c>
      <c r="S255" s="108">
        <v>1928</v>
      </c>
      <c r="T255" s="108">
        <v>1</v>
      </c>
      <c r="U255" s="113">
        <v>2013</v>
      </c>
      <c r="V255" s="113">
        <v>950</v>
      </c>
      <c r="W255" s="113">
        <v>0</v>
      </c>
      <c r="X255" s="114" t="s">
        <v>539</v>
      </c>
      <c r="Y255" s="108">
        <v>625</v>
      </c>
      <c r="Z255" s="109" t="s">
        <v>886</v>
      </c>
      <c r="AA255" s="177" t="s">
        <v>881</v>
      </c>
      <c r="AB255" s="177" t="s">
        <v>886</v>
      </c>
      <c r="AC255" s="178">
        <f>AB255-AA255</f>
        <v>-9</v>
      </c>
      <c r="AD255" s="179">
        <f>IF(AF255="SI", 0,G255)</f>
        <v>8025.16</v>
      </c>
      <c r="AE255" s="180">
        <f>AD255*AC255</f>
        <v>-72226.44</v>
      </c>
      <c r="AF255" s="181"/>
    </row>
    <row r="256" spans="1:32" ht="48">
      <c r="A256" s="108">
        <v>2014</v>
      </c>
      <c r="B256" s="108">
        <v>252</v>
      </c>
      <c r="C256" s="109" t="s">
        <v>611</v>
      </c>
      <c r="D256" s="175" t="s">
        <v>887</v>
      </c>
      <c r="E256" s="109" t="s">
        <v>113</v>
      </c>
      <c r="F256" s="182" t="s">
        <v>888</v>
      </c>
      <c r="G256" s="112">
        <v>4890.1499999999996</v>
      </c>
      <c r="H256" s="176" t="s">
        <v>889</v>
      </c>
      <c r="I256" s="108">
        <v>0</v>
      </c>
      <c r="J256" s="108">
        <v>0</v>
      </c>
      <c r="K256" s="109"/>
      <c r="L256" s="111" t="s">
        <v>890</v>
      </c>
      <c r="M256" s="109" t="s">
        <v>70</v>
      </c>
      <c r="N256" s="109" t="s">
        <v>70</v>
      </c>
      <c r="O256" s="108">
        <v>2</v>
      </c>
      <c r="P256" s="111" t="s">
        <v>73</v>
      </c>
      <c r="Q256" s="108">
        <v>1080103</v>
      </c>
      <c r="R256" s="108">
        <v>2780</v>
      </c>
      <c r="S256" s="108">
        <v>1934</v>
      </c>
      <c r="T256" s="108">
        <v>1</v>
      </c>
      <c r="U256" s="113">
        <v>2014</v>
      </c>
      <c r="V256" s="113">
        <v>313</v>
      </c>
      <c r="W256" s="113">
        <v>1</v>
      </c>
      <c r="X256" s="114" t="s">
        <v>539</v>
      </c>
      <c r="Y256" s="108">
        <v>796</v>
      </c>
      <c r="Z256" s="109" t="s">
        <v>891</v>
      </c>
      <c r="AA256" s="177" t="s">
        <v>881</v>
      </c>
      <c r="AB256" s="177" t="s">
        <v>891</v>
      </c>
      <c r="AC256" s="178">
        <f>AB256-AA256</f>
        <v>56</v>
      </c>
      <c r="AD256" s="179">
        <f>IF(AF256="SI", 0,G256)</f>
        <v>4890.1499999999996</v>
      </c>
      <c r="AE256" s="180">
        <f>AD256*AC256</f>
        <v>273848.39999999997</v>
      </c>
      <c r="AF256" s="181"/>
    </row>
    <row r="257" spans="1:32" ht="24">
      <c r="A257" s="108">
        <v>2014</v>
      </c>
      <c r="B257" s="108">
        <v>253</v>
      </c>
      <c r="C257" s="109" t="s">
        <v>892</v>
      </c>
      <c r="D257" s="175" t="s">
        <v>893</v>
      </c>
      <c r="E257" s="109" t="s">
        <v>894</v>
      </c>
      <c r="F257" s="182" t="s">
        <v>895</v>
      </c>
      <c r="G257" s="112">
        <v>211</v>
      </c>
      <c r="H257" s="176" t="s">
        <v>803</v>
      </c>
      <c r="I257" s="108">
        <v>0</v>
      </c>
      <c r="J257" s="108">
        <v>0</v>
      </c>
      <c r="K257" s="109"/>
      <c r="L257" s="111" t="s">
        <v>279</v>
      </c>
      <c r="M257" s="109" t="s">
        <v>280</v>
      </c>
      <c r="N257" s="109" t="s">
        <v>70</v>
      </c>
      <c r="O257" s="108">
        <v>3</v>
      </c>
      <c r="P257" s="111" t="s">
        <v>243</v>
      </c>
      <c r="Q257" s="108">
        <v>1010203</v>
      </c>
      <c r="R257" s="108">
        <v>140</v>
      </c>
      <c r="S257" s="108">
        <v>1048</v>
      </c>
      <c r="T257" s="108">
        <v>1</v>
      </c>
      <c r="U257" s="113">
        <v>2014</v>
      </c>
      <c r="V257" s="113">
        <v>256</v>
      </c>
      <c r="W257" s="113">
        <v>2</v>
      </c>
      <c r="X257" s="114" t="s">
        <v>465</v>
      </c>
      <c r="Y257" s="108">
        <v>469</v>
      </c>
      <c r="Z257" s="109" t="s">
        <v>892</v>
      </c>
      <c r="AA257" s="177" t="s">
        <v>896</v>
      </c>
      <c r="AB257" s="177" t="s">
        <v>892</v>
      </c>
      <c r="AC257" s="178">
        <f>AB257-AA257</f>
        <v>-60</v>
      </c>
      <c r="AD257" s="179">
        <f>IF(AF257="SI", 0,G257)</f>
        <v>211</v>
      </c>
      <c r="AE257" s="180">
        <f>AD257*AC257</f>
        <v>-12660</v>
      </c>
      <c r="AF257" s="181"/>
    </row>
    <row r="258" spans="1:32" ht="36">
      <c r="A258" s="108">
        <v>2014</v>
      </c>
      <c r="B258" s="108">
        <v>254</v>
      </c>
      <c r="C258" s="109" t="s">
        <v>892</v>
      </c>
      <c r="D258" s="175" t="s">
        <v>897</v>
      </c>
      <c r="E258" s="109" t="s">
        <v>894</v>
      </c>
      <c r="F258" s="182" t="s">
        <v>898</v>
      </c>
      <c r="G258" s="112">
        <v>350</v>
      </c>
      <c r="H258" s="176" t="s">
        <v>803</v>
      </c>
      <c r="I258" s="108">
        <v>0</v>
      </c>
      <c r="J258" s="108">
        <v>0</v>
      </c>
      <c r="K258" s="109"/>
      <c r="L258" s="111" t="s">
        <v>279</v>
      </c>
      <c r="M258" s="109" t="s">
        <v>280</v>
      </c>
      <c r="N258" s="109" t="s">
        <v>70</v>
      </c>
      <c r="O258" s="108">
        <v>3</v>
      </c>
      <c r="P258" s="111" t="s">
        <v>243</v>
      </c>
      <c r="Q258" s="108">
        <v>1010203</v>
      </c>
      <c r="R258" s="108">
        <v>140</v>
      </c>
      <c r="S258" s="108">
        <v>1048</v>
      </c>
      <c r="T258" s="108">
        <v>1</v>
      </c>
      <c r="U258" s="113">
        <v>2014</v>
      </c>
      <c r="V258" s="113">
        <v>256</v>
      </c>
      <c r="W258" s="113">
        <v>2</v>
      </c>
      <c r="X258" s="114" t="s">
        <v>465</v>
      </c>
      <c r="Y258" s="108">
        <v>469</v>
      </c>
      <c r="Z258" s="109" t="s">
        <v>892</v>
      </c>
      <c r="AA258" s="177" t="s">
        <v>896</v>
      </c>
      <c r="AB258" s="177" t="s">
        <v>892</v>
      </c>
      <c r="AC258" s="178">
        <f>AB258-AA258</f>
        <v>-60</v>
      </c>
      <c r="AD258" s="179">
        <f>IF(AF258="SI", 0,G258)</f>
        <v>350</v>
      </c>
      <c r="AE258" s="180">
        <f>AD258*AC258</f>
        <v>-21000</v>
      </c>
      <c r="AF258" s="181"/>
    </row>
    <row r="259" spans="1:32" ht="36">
      <c r="A259" s="108">
        <v>2014</v>
      </c>
      <c r="B259" s="108">
        <v>255</v>
      </c>
      <c r="C259" s="109" t="s">
        <v>892</v>
      </c>
      <c r="D259" s="175" t="s">
        <v>899</v>
      </c>
      <c r="E259" s="109" t="s">
        <v>353</v>
      </c>
      <c r="F259" s="182" t="s">
        <v>900</v>
      </c>
      <c r="G259" s="112">
        <v>205</v>
      </c>
      <c r="H259" s="176" t="s">
        <v>803</v>
      </c>
      <c r="I259" s="108">
        <v>0</v>
      </c>
      <c r="J259" s="108">
        <v>0</v>
      </c>
      <c r="K259" s="109"/>
      <c r="L259" s="111" t="s">
        <v>279</v>
      </c>
      <c r="M259" s="109" t="s">
        <v>280</v>
      </c>
      <c r="N259" s="109" t="s">
        <v>70</v>
      </c>
      <c r="O259" s="108">
        <v>3</v>
      </c>
      <c r="P259" s="111" t="s">
        <v>243</v>
      </c>
      <c r="Q259" s="108">
        <v>1010203</v>
      </c>
      <c r="R259" s="108">
        <v>140</v>
      </c>
      <c r="S259" s="108">
        <v>1048</v>
      </c>
      <c r="T259" s="108">
        <v>1</v>
      </c>
      <c r="U259" s="113">
        <v>2014</v>
      </c>
      <c r="V259" s="113">
        <v>256</v>
      </c>
      <c r="W259" s="113">
        <v>2</v>
      </c>
      <c r="X259" s="114" t="s">
        <v>465</v>
      </c>
      <c r="Y259" s="108">
        <v>469</v>
      </c>
      <c r="Z259" s="109" t="s">
        <v>892</v>
      </c>
      <c r="AA259" s="177" t="s">
        <v>896</v>
      </c>
      <c r="AB259" s="177" t="s">
        <v>892</v>
      </c>
      <c r="AC259" s="178">
        <f>AB259-AA259</f>
        <v>-60</v>
      </c>
      <c r="AD259" s="179">
        <f>IF(AF259="SI", 0,G259)</f>
        <v>205</v>
      </c>
      <c r="AE259" s="180">
        <f>AD259*AC259</f>
        <v>-12300</v>
      </c>
      <c r="AF259" s="181"/>
    </row>
    <row r="260" spans="1:32" ht="36">
      <c r="A260" s="108">
        <v>2014</v>
      </c>
      <c r="B260" s="108">
        <v>256</v>
      </c>
      <c r="C260" s="109" t="s">
        <v>892</v>
      </c>
      <c r="D260" s="175" t="s">
        <v>901</v>
      </c>
      <c r="E260" s="109" t="s">
        <v>353</v>
      </c>
      <c r="F260" s="182" t="s">
        <v>902</v>
      </c>
      <c r="G260" s="112">
        <v>387</v>
      </c>
      <c r="H260" s="176" t="s">
        <v>803</v>
      </c>
      <c r="I260" s="108">
        <v>0</v>
      </c>
      <c r="J260" s="108">
        <v>0</v>
      </c>
      <c r="K260" s="109"/>
      <c r="L260" s="111" t="s">
        <v>279</v>
      </c>
      <c r="M260" s="109" t="s">
        <v>280</v>
      </c>
      <c r="N260" s="109" t="s">
        <v>70</v>
      </c>
      <c r="O260" s="108">
        <v>3</v>
      </c>
      <c r="P260" s="111" t="s">
        <v>243</v>
      </c>
      <c r="Q260" s="108">
        <v>1010203</v>
      </c>
      <c r="R260" s="108">
        <v>140</v>
      </c>
      <c r="S260" s="108">
        <v>1048</v>
      </c>
      <c r="T260" s="108">
        <v>1</v>
      </c>
      <c r="U260" s="113">
        <v>2014</v>
      </c>
      <c r="V260" s="113">
        <v>256</v>
      </c>
      <c r="W260" s="113">
        <v>2</v>
      </c>
      <c r="X260" s="114" t="s">
        <v>465</v>
      </c>
      <c r="Y260" s="108">
        <v>469</v>
      </c>
      <c r="Z260" s="109" t="s">
        <v>892</v>
      </c>
      <c r="AA260" s="177" t="s">
        <v>896</v>
      </c>
      <c r="AB260" s="177" t="s">
        <v>892</v>
      </c>
      <c r="AC260" s="178">
        <f>AB260-AA260</f>
        <v>-60</v>
      </c>
      <c r="AD260" s="179">
        <f>IF(AF260="SI", 0,G260)</f>
        <v>387</v>
      </c>
      <c r="AE260" s="180">
        <f>AD260*AC260</f>
        <v>-23220</v>
      </c>
      <c r="AF260" s="181"/>
    </row>
    <row r="261" spans="1:32" ht="36">
      <c r="A261" s="108">
        <v>2014</v>
      </c>
      <c r="B261" s="108">
        <v>257</v>
      </c>
      <c r="C261" s="109" t="s">
        <v>892</v>
      </c>
      <c r="D261" s="175" t="s">
        <v>903</v>
      </c>
      <c r="E261" s="109" t="s">
        <v>357</v>
      </c>
      <c r="F261" s="182" t="s">
        <v>904</v>
      </c>
      <c r="G261" s="112">
        <v>366.5</v>
      </c>
      <c r="H261" s="176" t="s">
        <v>803</v>
      </c>
      <c r="I261" s="108">
        <v>0</v>
      </c>
      <c r="J261" s="108">
        <v>0</v>
      </c>
      <c r="K261" s="109"/>
      <c r="L261" s="111" t="s">
        <v>279</v>
      </c>
      <c r="M261" s="109" t="s">
        <v>280</v>
      </c>
      <c r="N261" s="109" t="s">
        <v>70</v>
      </c>
      <c r="O261" s="108">
        <v>3</v>
      </c>
      <c r="P261" s="111" t="s">
        <v>243</v>
      </c>
      <c r="Q261" s="108">
        <v>1010203</v>
      </c>
      <c r="R261" s="108">
        <v>140</v>
      </c>
      <c r="S261" s="108">
        <v>1048</v>
      </c>
      <c r="T261" s="108">
        <v>1</v>
      </c>
      <c r="U261" s="113">
        <v>2014</v>
      </c>
      <c r="V261" s="113">
        <v>256</v>
      </c>
      <c r="W261" s="113">
        <v>2</v>
      </c>
      <c r="X261" s="114" t="s">
        <v>465</v>
      </c>
      <c r="Y261" s="108">
        <v>469</v>
      </c>
      <c r="Z261" s="109" t="s">
        <v>892</v>
      </c>
      <c r="AA261" s="177" t="s">
        <v>896</v>
      </c>
      <c r="AB261" s="177" t="s">
        <v>892</v>
      </c>
      <c r="AC261" s="178">
        <f>AB261-AA261</f>
        <v>-60</v>
      </c>
      <c r="AD261" s="179">
        <f>IF(AF261="SI", 0,G261)</f>
        <v>366.5</v>
      </c>
      <c r="AE261" s="180">
        <f>AD261*AC261</f>
        <v>-21990</v>
      </c>
      <c r="AF261" s="181"/>
    </row>
    <row r="262" spans="1:32" ht="36">
      <c r="A262" s="108">
        <v>2014</v>
      </c>
      <c r="B262" s="108">
        <v>258</v>
      </c>
      <c r="C262" s="109" t="s">
        <v>892</v>
      </c>
      <c r="D262" s="175" t="s">
        <v>905</v>
      </c>
      <c r="E262" s="109" t="s">
        <v>357</v>
      </c>
      <c r="F262" s="182" t="s">
        <v>906</v>
      </c>
      <c r="G262" s="112">
        <v>209</v>
      </c>
      <c r="H262" s="176" t="s">
        <v>803</v>
      </c>
      <c r="I262" s="108">
        <v>0</v>
      </c>
      <c r="J262" s="108">
        <v>0</v>
      </c>
      <c r="K262" s="109"/>
      <c r="L262" s="111" t="s">
        <v>279</v>
      </c>
      <c r="M262" s="109" t="s">
        <v>280</v>
      </c>
      <c r="N262" s="109" t="s">
        <v>70</v>
      </c>
      <c r="O262" s="108">
        <v>3</v>
      </c>
      <c r="P262" s="111" t="s">
        <v>243</v>
      </c>
      <c r="Q262" s="108">
        <v>1010203</v>
      </c>
      <c r="R262" s="108">
        <v>140</v>
      </c>
      <c r="S262" s="108">
        <v>1048</v>
      </c>
      <c r="T262" s="108">
        <v>1</v>
      </c>
      <c r="U262" s="113">
        <v>2014</v>
      </c>
      <c r="V262" s="113">
        <v>256</v>
      </c>
      <c r="W262" s="113">
        <v>2</v>
      </c>
      <c r="X262" s="114" t="s">
        <v>465</v>
      </c>
      <c r="Y262" s="108">
        <v>469</v>
      </c>
      <c r="Z262" s="109" t="s">
        <v>892</v>
      </c>
      <c r="AA262" s="177" t="s">
        <v>896</v>
      </c>
      <c r="AB262" s="177" t="s">
        <v>892</v>
      </c>
      <c r="AC262" s="178">
        <f>AB262-AA262</f>
        <v>-60</v>
      </c>
      <c r="AD262" s="179">
        <f>IF(AF262="SI", 0,G262)</f>
        <v>209</v>
      </c>
      <c r="AE262" s="180">
        <f>AD262*AC262</f>
        <v>-12540</v>
      </c>
      <c r="AF262" s="181"/>
    </row>
    <row r="263" spans="1:32" ht="48">
      <c r="A263" s="108">
        <v>2014</v>
      </c>
      <c r="B263" s="108">
        <v>259</v>
      </c>
      <c r="C263" s="109" t="s">
        <v>892</v>
      </c>
      <c r="D263" s="175" t="s">
        <v>907</v>
      </c>
      <c r="E263" s="109" t="s">
        <v>894</v>
      </c>
      <c r="F263" s="182" t="s">
        <v>908</v>
      </c>
      <c r="G263" s="112">
        <v>152</v>
      </c>
      <c r="H263" s="176" t="s">
        <v>909</v>
      </c>
      <c r="I263" s="108">
        <v>0</v>
      </c>
      <c r="J263" s="108">
        <v>0</v>
      </c>
      <c r="K263" s="109"/>
      <c r="L263" s="111" t="s">
        <v>279</v>
      </c>
      <c r="M263" s="109" t="s">
        <v>280</v>
      </c>
      <c r="N263" s="109" t="s">
        <v>70</v>
      </c>
      <c r="O263" s="108">
        <v>3</v>
      </c>
      <c r="P263" s="111" t="s">
        <v>243</v>
      </c>
      <c r="Q263" s="108">
        <v>1040103</v>
      </c>
      <c r="R263" s="108">
        <v>1460</v>
      </c>
      <c r="S263" s="108">
        <v>1347</v>
      </c>
      <c r="T263" s="108">
        <v>1</v>
      </c>
      <c r="U263" s="113">
        <v>2014</v>
      </c>
      <c r="V263" s="113">
        <v>260</v>
      </c>
      <c r="W263" s="113">
        <v>0</v>
      </c>
      <c r="X263" s="114" t="s">
        <v>465</v>
      </c>
      <c r="Y263" s="108">
        <v>470</v>
      </c>
      <c r="Z263" s="109" t="s">
        <v>892</v>
      </c>
      <c r="AA263" s="177" t="s">
        <v>896</v>
      </c>
      <c r="AB263" s="177" t="s">
        <v>892</v>
      </c>
      <c r="AC263" s="178">
        <f>AB263-AA263</f>
        <v>-60</v>
      </c>
      <c r="AD263" s="179">
        <f>IF(AF263="SI", 0,G263)</f>
        <v>152</v>
      </c>
      <c r="AE263" s="180">
        <f>AD263*AC263</f>
        <v>-9120</v>
      </c>
      <c r="AF263" s="181"/>
    </row>
    <row r="264" spans="1:32" ht="36">
      <c r="A264" s="108">
        <v>2014</v>
      </c>
      <c r="B264" s="108">
        <v>260</v>
      </c>
      <c r="C264" s="109" t="s">
        <v>892</v>
      </c>
      <c r="D264" s="175" t="s">
        <v>910</v>
      </c>
      <c r="E264" s="109" t="s">
        <v>353</v>
      </c>
      <c r="F264" s="182" t="s">
        <v>911</v>
      </c>
      <c r="G264" s="112">
        <v>98</v>
      </c>
      <c r="H264" s="176" t="s">
        <v>909</v>
      </c>
      <c r="I264" s="108">
        <v>0</v>
      </c>
      <c r="J264" s="108">
        <v>0</v>
      </c>
      <c r="K264" s="109"/>
      <c r="L264" s="111" t="s">
        <v>279</v>
      </c>
      <c r="M264" s="109" t="s">
        <v>280</v>
      </c>
      <c r="N264" s="109" t="s">
        <v>70</v>
      </c>
      <c r="O264" s="108">
        <v>3</v>
      </c>
      <c r="P264" s="111" t="s">
        <v>243</v>
      </c>
      <c r="Q264" s="108">
        <v>1040103</v>
      </c>
      <c r="R264" s="108">
        <v>1460</v>
      </c>
      <c r="S264" s="108">
        <v>1347</v>
      </c>
      <c r="T264" s="108">
        <v>1</v>
      </c>
      <c r="U264" s="113">
        <v>2014</v>
      </c>
      <c r="V264" s="113">
        <v>260</v>
      </c>
      <c r="W264" s="113">
        <v>0</v>
      </c>
      <c r="X264" s="114" t="s">
        <v>465</v>
      </c>
      <c r="Y264" s="108">
        <v>470</v>
      </c>
      <c r="Z264" s="109" t="s">
        <v>892</v>
      </c>
      <c r="AA264" s="177" t="s">
        <v>896</v>
      </c>
      <c r="AB264" s="177" t="s">
        <v>892</v>
      </c>
      <c r="AC264" s="178">
        <f>AB264-AA264</f>
        <v>-60</v>
      </c>
      <c r="AD264" s="179">
        <f>IF(AF264="SI", 0,G264)</f>
        <v>98</v>
      </c>
      <c r="AE264" s="180">
        <f>AD264*AC264</f>
        <v>-5880</v>
      </c>
      <c r="AF264" s="181"/>
    </row>
    <row r="265" spans="1:32" ht="36">
      <c r="A265" s="108">
        <v>2014</v>
      </c>
      <c r="B265" s="108">
        <v>261</v>
      </c>
      <c r="C265" s="109" t="s">
        <v>892</v>
      </c>
      <c r="D265" s="175" t="s">
        <v>912</v>
      </c>
      <c r="E265" s="109" t="s">
        <v>353</v>
      </c>
      <c r="F265" s="182" t="s">
        <v>913</v>
      </c>
      <c r="G265" s="112">
        <v>50</v>
      </c>
      <c r="H265" s="176" t="s">
        <v>909</v>
      </c>
      <c r="I265" s="108">
        <v>0</v>
      </c>
      <c r="J265" s="108">
        <v>0</v>
      </c>
      <c r="K265" s="109"/>
      <c r="L265" s="111" t="s">
        <v>279</v>
      </c>
      <c r="M265" s="109" t="s">
        <v>280</v>
      </c>
      <c r="N265" s="109" t="s">
        <v>70</v>
      </c>
      <c r="O265" s="108">
        <v>3</v>
      </c>
      <c r="P265" s="111" t="s">
        <v>243</v>
      </c>
      <c r="Q265" s="108">
        <v>1040203</v>
      </c>
      <c r="R265" s="108">
        <v>1570</v>
      </c>
      <c r="S265" s="108">
        <v>1367</v>
      </c>
      <c r="T265" s="108">
        <v>1</v>
      </c>
      <c r="U265" s="113">
        <v>2014</v>
      </c>
      <c r="V265" s="113">
        <v>261</v>
      </c>
      <c r="W265" s="113">
        <v>0</v>
      </c>
      <c r="X265" s="114" t="s">
        <v>465</v>
      </c>
      <c r="Y265" s="108">
        <v>471</v>
      </c>
      <c r="Z265" s="109" t="s">
        <v>892</v>
      </c>
      <c r="AA265" s="177" t="s">
        <v>896</v>
      </c>
      <c r="AB265" s="177" t="s">
        <v>892</v>
      </c>
      <c r="AC265" s="178">
        <f>AB265-AA265</f>
        <v>-60</v>
      </c>
      <c r="AD265" s="179">
        <f>IF(AF265="SI", 0,G265)</f>
        <v>50</v>
      </c>
      <c r="AE265" s="180">
        <f>AD265*AC265</f>
        <v>-3000</v>
      </c>
      <c r="AF265" s="181"/>
    </row>
    <row r="266" spans="1:32" ht="36">
      <c r="A266" s="108">
        <v>2014</v>
      </c>
      <c r="B266" s="108">
        <v>262</v>
      </c>
      <c r="C266" s="109" t="s">
        <v>892</v>
      </c>
      <c r="D266" s="175" t="s">
        <v>914</v>
      </c>
      <c r="E266" s="109" t="s">
        <v>357</v>
      </c>
      <c r="F266" s="182" t="s">
        <v>915</v>
      </c>
      <c r="G266" s="112">
        <v>148.5</v>
      </c>
      <c r="H266" s="176" t="s">
        <v>909</v>
      </c>
      <c r="I266" s="108">
        <v>0</v>
      </c>
      <c r="J266" s="108">
        <v>0</v>
      </c>
      <c r="K266" s="109"/>
      <c r="L266" s="111" t="s">
        <v>279</v>
      </c>
      <c r="M266" s="109" t="s">
        <v>280</v>
      </c>
      <c r="N266" s="109" t="s">
        <v>70</v>
      </c>
      <c r="O266" s="108">
        <v>3</v>
      </c>
      <c r="P266" s="111" t="s">
        <v>243</v>
      </c>
      <c r="Q266" s="108">
        <v>1040203</v>
      </c>
      <c r="R266" s="108">
        <v>1570</v>
      </c>
      <c r="S266" s="108">
        <v>1367</v>
      </c>
      <c r="T266" s="108">
        <v>1</v>
      </c>
      <c r="U266" s="113">
        <v>2014</v>
      </c>
      <c r="V266" s="113">
        <v>261</v>
      </c>
      <c r="W266" s="113">
        <v>0</v>
      </c>
      <c r="X266" s="114" t="s">
        <v>465</v>
      </c>
      <c r="Y266" s="108">
        <v>471</v>
      </c>
      <c r="Z266" s="109" t="s">
        <v>892</v>
      </c>
      <c r="AA266" s="177" t="s">
        <v>896</v>
      </c>
      <c r="AB266" s="177" t="s">
        <v>892</v>
      </c>
      <c r="AC266" s="178">
        <f>AB266-AA266</f>
        <v>-60</v>
      </c>
      <c r="AD266" s="179">
        <f>IF(AF266="SI", 0,G266)</f>
        <v>148.5</v>
      </c>
      <c r="AE266" s="180">
        <f>AD266*AC266</f>
        <v>-8910</v>
      </c>
      <c r="AF266" s="181"/>
    </row>
    <row r="267" spans="1:32" ht="24">
      <c r="A267" s="108">
        <v>2014</v>
      </c>
      <c r="B267" s="108">
        <v>263</v>
      </c>
      <c r="C267" s="109" t="s">
        <v>916</v>
      </c>
      <c r="D267" s="175" t="s">
        <v>917</v>
      </c>
      <c r="E267" s="109" t="s">
        <v>894</v>
      </c>
      <c r="F267" s="182" t="s">
        <v>918</v>
      </c>
      <c r="G267" s="112">
        <v>80.349999999999994</v>
      </c>
      <c r="H267" s="176" t="s">
        <v>919</v>
      </c>
      <c r="I267" s="108">
        <v>0</v>
      </c>
      <c r="J267" s="108">
        <v>0</v>
      </c>
      <c r="K267" s="109"/>
      <c r="L267" s="111" t="s">
        <v>920</v>
      </c>
      <c r="M267" s="109" t="s">
        <v>921</v>
      </c>
      <c r="N267" s="109" t="s">
        <v>921</v>
      </c>
      <c r="O267" s="108">
        <v>2</v>
      </c>
      <c r="P267" s="111" t="s">
        <v>73</v>
      </c>
      <c r="Q267" s="108">
        <v>1060302</v>
      </c>
      <c r="R267" s="108">
        <v>2440</v>
      </c>
      <c r="S267" s="108">
        <v>1910</v>
      </c>
      <c r="T267" s="108">
        <v>3</v>
      </c>
      <c r="U267" s="113">
        <v>2013</v>
      </c>
      <c r="V267" s="113">
        <v>945</v>
      </c>
      <c r="W267" s="113">
        <v>0</v>
      </c>
      <c r="X267" s="114" t="s">
        <v>70</v>
      </c>
      <c r="Y267" s="108">
        <v>505</v>
      </c>
      <c r="Z267" s="109" t="s">
        <v>916</v>
      </c>
      <c r="AA267" s="177" t="s">
        <v>922</v>
      </c>
      <c r="AB267" s="177" t="s">
        <v>916</v>
      </c>
      <c r="AC267" s="178">
        <f>AB267-AA267</f>
        <v>-60</v>
      </c>
      <c r="AD267" s="179">
        <f>IF(AF267="SI", 0,G267)</f>
        <v>80.349999999999994</v>
      </c>
      <c r="AE267" s="180">
        <f>AD267*AC267</f>
        <v>-4821</v>
      </c>
      <c r="AF267" s="181"/>
    </row>
    <row r="268" spans="1:32" ht="24">
      <c r="A268" s="108">
        <v>2014</v>
      </c>
      <c r="B268" s="108">
        <v>264</v>
      </c>
      <c r="C268" s="109" t="s">
        <v>916</v>
      </c>
      <c r="D268" s="175" t="s">
        <v>923</v>
      </c>
      <c r="E268" s="109" t="s">
        <v>894</v>
      </c>
      <c r="F268" s="182" t="s">
        <v>924</v>
      </c>
      <c r="G268" s="112">
        <v>1445.27</v>
      </c>
      <c r="H268" s="176" t="s">
        <v>919</v>
      </c>
      <c r="I268" s="108">
        <v>0</v>
      </c>
      <c r="J268" s="108">
        <v>0</v>
      </c>
      <c r="K268" s="109"/>
      <c r="L268" s="111" t="s">
        <v>920</v>
      </c>
      <c r="M268" s="109" t="s">
        <v>921</v>
      </c>
      <c r="N268" s="109" t="s">
        <v>921</v>
      </c>
      <c r="O268" s="108">
        <v>2</v>
      </c>
      <c r="P268" s="111" t="s">
        <v>73</v>
      </c>
      <c r="Q268" s="108">
        <v>1010203</v>
      </c>
      <c r="R268" s="108">
        <v>140</v>
      </c>
      <c r="S268" s="108">
        <v>1048</v>
      </c>
      <c r="T268" s="108">
        <v>3</v>
      </c>
      <c r="U268" s="113">
        <v>2013</v>
      </c>
      <c r="V268" s="113">
        <v>942</v>
      </c>
      <c r="W268" s="113">
        <v>0</v>
      </c>
      <c r="X268" s="114" t="s">
        <v>70</v>
      </c>
      <c r="Y268" s="108">
        <v>506</v>
      </c>
      <c r="Z268" s="109" t="s">
        <v>916</v>
      </c>
      <c r="AA268" s="177" t="s">
        <v>922</v>
      </c>
      <c r="AB268" s="177" t="s">
        <v>916</v>
      </c>
      <c r="AC268" s="178">
        <f>AB268-AA268</f>
        <v>-60</v>
      </c>
      <c r="AD268" s="179">
        <f>IF(AF268="SI", 0,G268)</f>
        <v>1445.27</v>
      </c>
      <c r="AE268" s="180">
        <f>AD268*AC268</f>
        <v>-86716.2</v>
      </c>
      <c r="AF268" s="181"/>
    </row>
    <row r="269" spans="1:32" ht="24">
      <c r="A269" s="108">
        <v>2014</v>
      </c>
      <c r="B269" s="108">
        <v>265</v>
      </c>
      <c r="C269" s="109" t="s">
        <v>916</v>
      </c>
      <c r="D269" s="175" t="s">
        <v>925</v>
      </c>
      <c r="E269" s="109" t="s">
        <v>894</v>
      </c>
      <c r="F269" s="182" t="s">
        <v>926</v>
      </c>
      <c r="G269" s="112">
        <v>144.88</v>
      </c>
      <c r="H269" s="176" t="s">
        <v>927</v>
      </c>
      <c r="I269" s="108">
        <v>0</v>
      </c>
      <c r="J269" s="108">
        <v>0</v>
      </c>
      <c r="K269" s="109"/>
      <c r="L269" s="111" t="s">
        <v>920</v>
      </c>
      <c r="M269" s="109" t="s">
        <v>921</v>
      </c>
      <c r="N269" s="109" t="s">
        <v>921</v>
      </c>
      <c r="O269" s="108">
        <v>3</v>
      </c>
      <c r="P269" s="111" t="s">
        <v>243</v>
      </c>
      <c r="Q269" s="108">
        <v>1040103</v>
      </c>
      <c r="R269" s="108">
        <v>1460</v>
      </c>
      <c r="S269" s="108">
        <v>1347</v>
      </c>
      <c r="T269" s="108">
        <v>3</v>
      </c>
      <c r="U269" s="113">
        <v>2013</v>
      </c>
      <c r="V269" s="113">
        <v>406</v>
      </c>
      <c r="W269" s="113">
        <v>0</v>
      </c>
      <c r="X269" s="114" t="s">
        <v>70</v>
      </c>
      <c r="Y269" s="108">
        <v>507</v>
      </c>
      <c r="Z269" s="109" t="s">
        <v>916</v>
      </c>
      <c r="AA269" s="177" t="s">
        <v>922</v>
      </c>
      <c r="AB269" s="177" t="s">
        <v>916</v>
      </c>
      <c r="AC269" s="178">
        <f>AB269-AA269</f>
        <v>-60</v>
      </c>
      <c r="AD269" s="179">
        <f>IF(AF269="SI", 0,G269)</f>
        <v>144.88</v>
      </c>
      <c r="AE269" s="180">
        <f>AD269*AC269</f>
        <v>-8692.7999999999993</v>
      </c>
      <c r="AF269" s="181"/>
    </row>
    <row r="270" spans="1:32" ht="24">
      <c r="A270" s="108">
        <v>2014</v>
      </c>
      <c r="B270" s="108">
        <v>266</v>
      </c>
      <c r="C270" s="109" t="s">
        <v>916</v>
      </c>
      <c r="D270" s="175" t="s">
        <v>928</v>
      </c>
      <c r="E270" s="109" t="s">
        <v>894</v>
      </c>
      <c r="F270" s="182" t="s">
        <v>929</v>
      </c>
      <c r="G270" s="112">
        <v>600</v>
      </c>
      <c r="H270" s="176" t="s">
        <v>930</v>
      </c>
      <c r="I270" s="108">
        <v>0</v>
      </c>
      <c r="J270" s="108">
        <v>0</v>
      </c>
      <c r="K270" s="109"/>
      <c r="L270" s="111" t="s">
        <v>920</v>
      </c>
      <c r="M270" s="109" t="s">
        <v>921</v>
      </c>
      <c r="N270" s="109" t="s">
        <v>921</v>
      </c>
      <c r="O270" s="108">
        <v>3</v>
      </c>
      <c r="P270" s="111" t="s">
        <v>243</v>
      </c>
      <c r="Q270" s="108">
        <v>1040103</v>
      </c>
      <c r="R270" s="108">
        <v>1460</v>
      </c>
      <c r="S270" s="108">
        <v>1347</v>
      </c>
      <c r="T270" s="108">
        <v>3</v>
      </c>
      <c r="U270" s="113">
        <v>2013</v>
      </c>
      <c r="V270" s="113">
        <v>687</v>
      </c>
      <c r="W270" s="113">
        <v>0</v>
      </c>
      <c r="X270" s="114" t="s">
        <v>70</v>
      </c>
      <c r="Y270" s="108">
        <v>508</v>
      </c>
      <c r="Z270" s="109" t="s">
        <v>916</v>
      </c>
      <c r="AA270" s="177" t="s">
        <v>922</v>
      </c>
      <c r="AB270" s="177" t="s">
        <v>916</v>
      </c>
      <c r="AC270" s="178">
        <f>AB270-AA270</f>
        <v>-60</v>
      </c>
      <c r="AD270" s="179">
        <f>IF(AF270="SI", 0,G270)</f>
        <v>600</v>
      </c>
      <c r="AE270" s="180">
        <f>AD270*AC270</f>
        <v>-36000</v>
      </c>
      <c r="AF270" s="181"/>
    </row>
    <row r="271" spans="1:32" ht="24">
      <c r="A271" s="108">
        <v>2014</v>
      </c>
      <c r="B271" s="108">
        <v>267</v>
      </c>
      <c r="C271" s="109" t="s">
        <v>916</v>
      </c>
      <c r="D271" s="175" t="s">
        <v>931</v>
      </c>
      <c r="E271" s="109" t="s">
        <v>894</v>
      </c>
      <c r="F271" s="182" t="s">
        <v>932</v>
      </c>
      <c r="G271" s="112">
        <v>70.64</v>
      </c>
      <c r="H271" s="176" t="s">
        <v>919</v>
      </c>
      <c r="I271" s="108">
        <v>0</v>
      </c>
      <c r="J271" s="108">
        <v>0</v>
      </c>
      <c r="K271" s="109"/>
      <c r="L271" s="111" t="s">
        <v>920</v>
      </c>
      <c r="M271" s="109" t="s">
        <v>921</v>
      </c>
      <c r="N271" s="109" t="s">
        <v>921</v>
      </c>
      <c r="O271" s="108">
        <v>3</v>
      </c>
      <c r="P271" s="111" t="s">
        <v>243</v>
      </c>
      <c r="Q271" s="108">
        <v>1040103</v>
      </c>
      <c r="R271" s="108">
        <v>1460</v>
      </c>
      <c r="S271" s="108">
        <v>1347</v>
      </c>
      <c r="T271" s="108">
        <v>3</v>
      </c>
      <c r="U271" s="113">
        <v>2013</v>
      </c>
      <c r="V271" s="113">
        <v>943</v>
      </c>
      <c r="W271" s="113">
        <v>0</v>
      </c>
      <c r="X271" s="114" t="s">
        <v>70</v>
      </c>
      <c r="Y271" s="108">
        <v>509</v>
      </c>
      <c r="Z271" s="109" t="s">
        <v>916</v>
      </c>
      <c r="AA271" s="177" t="s">
        <v>922</v>
      </c>
      <c r="AB271" s="177" t="s">
        <v>916</v>
      </c>
      <c r="AC271" s="178">
        <f>AB271-AA271</f>
        <v>-60</v>
      </c>
      <c r="AD271" s="179">
        <f>IF(AF271="SI", 0,G271)</f>
        <v>70.64</v>
      </c>
      <c r="AE271" s="180">
        <f>AD271*AC271</f>
        <v>-4238.3999999999996</v>
      </c>
      <c r="AF271" s="181"/>
    </row>
    <row r="272" spans="1:32" ht="24">
      <c r="A272" s="108">
        <v>2014</v>
      </c>
      <c r="B272" s="108">
        <v>268</v>
      </c>
      <c r="C272" s="109" t="s">
        <v>916</v>
      </c>
      <c r="D272" s="175" t="s">
        <v>933</v>
      </c>
      <c r="E272" s="109" t="s">
        <v>934</v>
      </c>
      <c r="F272" s="182" t="s">
        <v>935</v>
      </c>
      <c r="G272" s="112">
        <v>154.09</v>
      </c>
      <c r="H272" s="176" t="s">
        <v>416</v>
      </c>
      <c r="I272" s="108">
        <v>0</v>
      </c>
      <c r="J272" s="108">
        <v>0</v>
      </c>
      <c r="K272" s="109"/>
      <c r="L272" s="111" t="s">
        <v>146</v>
      </c>
      <c r="M272" s="109" t="s">
        <v>147</v>
      </c>
      <c r="N272" s="109" t="s">
        <v>70</v>
      </c>
      <c r="O272" s="108">
        <v>2</v>
      </c>
      <c r="P272" s="111" t="s">
        <v>73</v>
      </c>
      <c r="Q272" s="108">
        <v>1080202</v>
      </c>
      <c r="R272" s="108">
        <v>2880</v>
      </c>
      <c r="S272" s="108">
        <v>1937</v>
      </c>
      <c r="T272" s="108">
        <v>2</v>
      </c>
      <c r="U272" s="113">
        <v>2013</v>
      </c>
      <c r="V272" s="113">
        <v>773</v>
      </c>
      <c r="W272" s="113">
        <v>0</v>
      </c>
      <c r="X272" s="114" t="s">
        <v>916</v>
      </c>
      <c r="Y272" s="108">
        <v>627</v>
      </c>
      <c r="Z272" s="109" t="s">
        <v>826</v>
      </c>
      <c r="AA272" s="177" t="s">
        <v>922</v>
      </c>
      <c r="AB272" s="177" t="s">
        <v>826</v>
      </c>
      <c r="AC272" s="178">
        <f>AB272-AA272</f>
        <v>-12</v>
      </c>
      <c r="AD272" s="179">
        <f>IF(AF272="SI", 0,G272)</f>
        <v>154.09</v>
      </c>
      <c r="AE272" s="180">
        <f>AD272*AC272</f>
        <v>-1849.08</v>
      </c>
      <c r="AF272" s="181"/>
    </row>
    <row r="273" spans="1:32" ht="24">
      <c r="A273" s="108">
        <v>2014</v>
      </c>
      <c r="B273" s="108">
        <v>269</v>
      </c>
      <c r="C273" s="109" t="s">
        <v>916</v>
      </c>
      <c r="D273" s="175" t="s">
        <v>936</v>
      </c>
      <c r="E273" s="109" t="s">
        <v>742</v>
      </c>
      <c r="F273" s="182" t="s">
        <v>937</v>
      </c>
      <c r="G273" s="112">
        <v>337.9</v>
      </c>
      <c r="H273" s="176" t="s">
        <v>938</v>
      </c>
      <c r="I273" s="108">
        <v>0</v>
      </c>
      <c r="J273" s="108">
        <v>0</v>
      </c>
      <c r="K273" s="109"/>
      <c r="L273" s="111" t="s">
        <v>146</v>
      </c>
      <c r="M273" s="109" t="s">
        <v>147</v>
      </c>
      <c r="N273" s="109" t="s">
        <v>70</v>
      </c>
      <c r="O273" s="108">
        <v>2</v>
      </c>
      <c r="P273" s="111" t="s">
        <v>73</v>
      </c>
      <c r="Q273" s="108">
        <v>1080202</v>
      </c>
      <c r="R273" s="108">
        <v>2880</v>
      </c>
      <c r="S273" s="108">
        <v>1937</v>
      </c>
      <c r="T273" s="108">
        <v>2</v>
      </c>
      <c r="U273" s="113">
        <v>2014</v>
      </c>
      <c r="V273" s="113">
        <v>350</v>
      </c>
      <c r="W273" s="113">
        <v>0</v>
      </c>
      <c r="X273" s="114" t="s">
        <v>916</v>
      </c>
      <c r="Y273" s="108">
        <v>626</v>
      </c>
      <c r="Z273" s="109" t="s">
        <v>826</v>
      </c>
      <c r="AA273" s="177" t="s">
        <v>922</v>
      </c>
      <c r="AB273" s="177" t="s">
        <v>826</v>
      </c>
      <c r="AC273" s="178">
        <f>AB273-AA273</f>
        <v>-12</v>
      </c>
      <c r="AD273" s="179">
        <f>IF(AF273="SI", 0,G273)</f>
        <v>337.9</v>
      </c>
      <c r="AE273" s="180">
        <f>AD273*AC273</f>
        <v>-4054.7999999999997</v>
      </c>
      <c r="AF273" s="181"/>
    </row>
    <row r="274" spans="1:32" ht="48">
      <c r="A274" s="108">
        <v>2014</v>
      </c>
      <c r="B274" s="108">
        <v>270</v>
      </c>
      <c r="C274" s="109" t="s">
        <v>916</v>
      </c>
      <c r="D274" s="175" t="s">
        <v>939</v>
      </c>
      <c r="E274" s="109" t="s">
        <v>934</v>
      </c>
      <c r="F274" s="182" t="s">
        <v>940</v>
      </c>
      <c r="G274" s="112">
        <v>491.99</v>
      </c>
      <c r="H274" s="176" t="s">
        <v>938</v>
      </c>
      <c r="I274" s="108">
        <v>0</v>
      </c>
      <c r="J274" s="108">
        <v>0</v>
      </c>
      <c r="K274" s="109"/>
      <c r="L274" s="111" t="s">
        <v>146</v>
      </c>
      <c r="M274" s="109" t="s">
        <v>147</v>
      </c>
      <c r="N274" s="109" t="s">
        <v>70</v>
      </c>
      <c r="O274" s="108">
        <v>2</v>
      </c>
      <c r="P274" s="111" t="s">
        <v>73</v>
      </c>
      <c r="Q274" s="108">
        <v>1080202</v>
      </c>
      <c r="R274" s="108">
        <v>2880</v>
      </c>
      <c r="S274" s="108">
        <v>1937</v>
      </c>
      <c r="T274" s="108">
        <v>2</v>
      </c>
      <c r="U274" s="113">
        <v>2014</v>
      </c>
      <c r="V274" s="113">
        <v>350</v>
      </c>
      <c r="W274" s="113">
        <v>0</v>
      </c>
      <c r="X274" s="114" t="s">
        <v>916</v>
      </c>
      <c r="Y274" s="108">
        <v>626</v>
      </c>
      <c r="Z274" s="109" t="s">
        <v>826</v>
      </c>
      <c r="AA274" s="177" t="s">
        <v>922</v>
      </c>
      <c r="AB274" s="177" t="s">
        <v>826</v>
      </c>
      <c r="AC274" s="178">
        <f>AB274-AA274</f>
        <v>-12</v>
      </c>
      <c r="AD274" s="179">
        <f>IF(AF274="SI", 0,G274)</f>
        <v>491.99</v>
      </c>
      <c r="AE274" s="180">
        <f>AD274*AC274</f>
        <v>-5903.88</v>
      </c>
      <c r="AF274" s="181"/>
    </row>
    <row r="275" spans="1:32" ht="24">
      <c r="A275" s="108">
        <v>2014</v>
      </c>
      <c r="B275" s="108">
        <v>271</v>
      </c>
      <c r="C275" s="109" t="s">
        <v>941</v>
      </c>
      <c r="D275" s="175" t="s">
        <v>942</v>
      </c>
      <c r="E275" s="109" t="s">
        <v>150</v>
      </c>
      <c r="F275" s="182" t="s">
        <v>943</v>
      </c>
      <c r="G275" s="112">
        <v>29.24</v>
      </c>
      <c r="H275" s="176" t="s">
        <v>944</v>
      </c>
      <c r="I275" s="108">
        <v>0</v>
      </c>
      <c r="J275" s="108">
        <v>0</v>
      </c>
      <c r="K275" s="109"/>
      <c r="L275" s="111" t="s">
        <v>920</v>
      </c>
      <c r="M275" s="109" t="s">
        <v>921</v>
      </c>
      <c r="N275" s="109" t="s">
        <v>921</v>
      </c>
      <c r="O275" s="108">
        <v>2</v>
      </c>
      <c r="P275" s="111" t="s">
        <v>73</v>
      </c>
      <c r="Q275" s="108">
        <v>1080202</v>
      </c>
      <c r="R275" s="108">
        <v>2880</v>
      </c>
      <c r="S275" s="108">
        <v>1937</v>
      </c>
      <c r="T275" s="108">
        <v>1</v>
      </c>
      <c r="U275" s="113">
        <v>2013</v>
      </c>
      <c r="V275" s="113">
        <v>921</v>
      </c>
      <c r="W275" s="113">
        <v>0</v>
      </c>
      <c r="X275" s="114" t="s">
        <v>465</v>
      </c>
      <c r="Y275" s="108">
        <v>510</v>
      </c>
      <c r="Z275" s="109" t="s">
        <v>941</v>
      </c>
      <c r="AA275" s="177" t="s">
        <v>945</v>
      </c>
      <c r="AB275" s="177" t="s">
        <v>941</v>
      </c>
      <c r="AC275" s="178">
        <f>AB275-AA275</f>
        <v>-60</v>
      </c>
      <c r="AD275" s="179">
        <f>IF(AF275="SI", 0,G275)</f>
        <v>29.24</v>
      </c>
      <c r="AE275" s="180">
        <f>AD275*AC275</f>
        <v>-1754.3999999999999</v>
      </c>
      <c r="AF275" s="181"/>
    </row>
    <row r="276" spans="1:32" ht="24">
      <c r="A276" s="108">
        <v>2014</v>
      </c>
      <c r="B276" s="108">
        <v>272</v>
      </c>
      <c r="C276" s="109" t="s">
        <v>941</v>
      </c>
      <c r="D276" s="175" t="s">
        <v>946</v>
      </c>
      <c r="E276" s="109" t="s">
        <v>150</v>
      </c>
      <c r="F276" s="182" t="s">
        <v>947</v>
      </c>
      <c r="G276" s="112">
        <v>27.54</v>
      </c>
      <c r="H276" s="176" t="s">
        <v>944</v>
      </c>
      <c r="I276" s="108">
        <v>0</v>
      </c>
      <c r="J276" s="108">
        <v>0</v>
      </c>
      <c r="K276" s="109"/>
      <c r="L276" s="111" t="s">
        <v>920</v>
      </c>
      <c r="M276" s="109" t="s">
        <v>921</v>
      </c>
      <c r="N276" s="109" t="s">
        <v>921</v>
      </c>
      <c r="O276" s="108">
        <v>2</v>
      </c>
      <c r="P276" s="111" t="s">
        <v>73</v>
      </c>
      <c r="Q276" s="108">
        <v>1080202</v>
      </c>
      <c r="R276" s="108">
        <v>2880</v>
      </c>
      <c r="S276" s="108">
        <v>1937</v>
      </c>
      <c r="T276" s="108">
        <v>1</v>
      </c>
      <c r="U276" s="113">
        <v>2013</v>
      </c>
      <c r="V276" s="113">
        <v>921</v>
      </c>
      <c r="W276" s="113">
        <v>0</v>
      </c>
      <c r="X276" s="114" t="s">
        <v>465</v>
      </c>
      <c r="Y276" s="108">
        <v>510</v>
      </c>
      <c r="Z276" s="109" t="s">
        <v>941</v>
      </c>
      <c r="AA276" s="177" t="s">
        <v>945</v>
      </c>
      <c r="AB276" s="177" t="s">
        <v>941</v>
      </c>
      <c r="AC276" s="178">
        <f>AB276-AA276</f>
        <v>-60</v>
      </c>
      <c r="AD276" s="179">
        <f>IF(AF276="SI", 0,G276)</f>
        <v>27.54</v>
      </c>
      <c r="AE276" s="180">
        <f>AD276*AC276</f>
        <v>-1652.3999999999999</v>
      </c>
      <c r="AF276" s="181"/>
    </row>
    <row r="277" spans="1:32" ht="24">
      <c r="A277" s="108">
        <v>2014</v>
      </c>
      <c r="B277" s="108">
        <v>273</v>
      </c>
      <c r="C277" s="109" t="s">
        <v>941</v>
      </c>
      <c r="D277" s="175" t="s">
        <v>948</v>
      </c>
      <c r="E277" s="109" t="s">
        <v>150</v>
      </c>
      <c r="F277" s="182" t="s">
        <v>949</v>
      </c>
      <c r="G277" s="112">
        <v>45.38</v>
      </c>
      <c r="H277" s="176" t="s">
        <v>944</v>
      </c>
      <c r="I277" s="108">
        <v>0</v>
      </c>
      <c r="J277" s="108">
        <v>0</v>
      </c>
      <c r="K277" s="109"/>
      <c r="L277" s="111" t="s">
        <v>920</v>
      </c>
      <c r="M277" s="109" t="s">
        <v>921</v>
      </c>
      <c r="N277" s="109" t="s">
        <v>921</v>
      </c>
      <c r="O277" s="108">
        <v>2</v>
      </c>
      <c r="P277" s="111" t="s">
        <v>73</v>
      </c>
      <c r="Q277" s="108">
        <v>1080202</v>
      </c>
      <c r="R277" s="108">
        <v>2880</v>
      </c>
      <c r="S277" s="108">
        <v>1937</v>
      </c>
      <c r="T277" s="108">
        <v>1</v>
      </c>
      <c r="U277" s="113">
        <v>2013</v>
      </c>
      <c r="V277" s="113">
        <v>921</v>
      </c>
      <c r="W277" s="113">
        <v>0</v>
      </c>
      <c r="X277" s="114" t="s">
        <v>465</v>
      </c>
      <c r="Y277" s="108">
        <v>510</v>
      </c>
      <c r="Z277" s="109" t="s">
        <v>941</v>
      </c>
      <c r="AA277" s="177" t="s">
        <v>945</v>
      </c>
      <c r="AB277" s="177" t="s">
        <v>941</v>
      </c>
      <c r="AC277" s="178">
        <f>AB277-AA277</f>
        <v>-60</v>
      </c>
      <c r="AD277" s="179">
        <f>IF(AF277="SI", 0,G277)</f>
        <v>45.38</v>
      </c>
      <c r="AE277" s="180">
        <f>AD277*AC277</f>
        <v>-2722.8</v>
      </c>
      <c r="AF277" s="181"/>
    </row>
    <row r="278" spans="1:32" ht="24">
      <c r="A278" s="108">
        <v>2014</v>
      </c>
      <c r="B278" s="108">
        <v>274</v>
      </c>
      <c r="C278" s="109" t="s">
        <v>941</v>
      </c>
      <c r="D278" s="175" t="s">
        <v>950</v>
      </c>
      <c r="E278" s="109" t="s">
        <v>150</v>
      </c>
      <c r="F278" s="182" t="s">
        <v>951</v>
      </c>
      <c r="G278" s="112">
        <v>30.7</v>
      </c>
      <c r="H278" s="176" t="s">
        <v>944</v>
      </c>
      <c r="I278" s="108">
        <v>0</v>
      </c>
      <c r="J278" s="108">
        <v>0</v>
      </c>
      <c r="K278" s="109"/>
      <c r="L278" s="111" t="s">
        <v>920</v>
      </c>
      <c r="M278" s="109" t="s">
        <v>921</v>
      </c>
      <c r="N278" s="109" t="s">
        <v>921</v>
      </c>
      <c r="O278" s="108">
        <v>3</v>
      </c>
      <c r="P278" s="111" t="s">
        <v>243</v>
      </c>
      <c r="Q278" s="108">
        <v>1100402</v>
      </c>
      <c r="R278" s="108">
        <v>4090</v>
      </c>
      <c r="S278" s="108">
        <v>1897</v>
      </c>
      <c r="T278" s="108">
        <v>1</v>
      </c>
      <c r="U278" s="113">
        <v>2013</v>
      </c>
      <c r="V278" s="113">
        <v>622</v>
      </c>
      <c r="W278" s="113">
        <v>0</v>
      </c>
      <c r="X278" s="114" t="s">
        <v>465</v>
      </c>
      <c r="Y278" s="108">
        <v>512</v>
      </c>
      <c r="Z278" s="109" t="s">
        <v>941</v>
      </c>
      <c r="AA278" s="177" t="s">
        <v>945</v>
      </c>
      <c r="AB278" s="177" t="s">
        <v>941</v>
      </c>
      <c r="AC278" s="178">
        <f>AB278-AA278</f>
        <v>-60</v>
      </c>
      <c r="AD278" s="179">
        <f>IF(AF278="SI", 0,G278)</f>
        <v>30.7</v>
      </c>
      <c r="AE278" s="180">
        <f>AD278*AC278</f>
        <v>-1842</v>
      </c>
      <c r="AF278" s="181"/>
    </row>
    <row r="279" spans="1:32">
      <c r="A279" s="108">
        <v>2014</v>
      </c>
      <c r="B279" s="108">
        <v>275</v>
      </c>
      <c r="C279" s="109" t="s">
        <v>941</v>
      </c>
      <c r="D279" s="175" t="s">
        <v>952</v>
      </c>
      <c r="E279" s="109" t="s">
        <v>150</v>
      </c>
      <c r="F279" s="182" t="s">
        <v>953</v>
      </c>
      <c r="G279" s="112">
        <v>59.37</v>
      </c>
      <c r="H279" s="176" t="s">
        <v>944</v>
      </c>
      <c r="I279" s="108">
        <v>0</v>
      </c>
      <c r="J279" s="108">
        <v>0</v>
      </c>
      <c r="K279" s="109"/>
      <c r="L279" s="111" t="s">
        <v>920</v>
      </c>
      <c r="M279" s="109" t="s">
        <v>921</v>
      </c>
      <c r="N279" s="109" t="s">
        <v>921</v>
      </c>
      <c r="O279" s="108">
        <v>3</v>
      </c>
      <c r="P279" s="111" t="s">
        <v>243</v>
      </c>
      <c r="Q279" s="108">
        <v>1100402</v>
      </c>
      <c r="R279" s="108">
        <v>4090</v>
      </c>
      <c r="S279" s="108">
        <v>1897</v>
      </c>
      <c r="T279" s="108">
        <v>1</v>
      </c>
      <c r="U279" s="113">
        <v>2013</v>
      </c>
      <c r="V279" s="113">
        <v>622</v>
      </c>
      <c r="W279" s="113">
        <v>0</v>
      </c>
      <c r="X279" s="114" t="s">
        <v>465</v>
      </c>
      <c r="Y279" s="108">
        <v>512</v>
      </c>
      <c r="Z279" s="109" t="s">
        <v>941</v>
      </c>
      <c r="AA279" s="177" t="s">
        <v>945</v>
      </c>
      <c r="AB279" s="177" t="s">
        <v>941</v>
      </c>
      <c r="AC279" s="178">
        <f>AB279-AA279</f>
        <v>-60</v>
      </c>
      <c r="AD279" s="179">
        <f>IF(AF279="SI", 0,G279)</f>
        <v>59.37</v>
      </c>
      <c r="AE279" s="180">
        <f>AD279*AC279</f>
        <v>-3562.2</v>
      </c>
      <c r="AF279" s="181"/>
    </row>
    <row r="280" spans="1:32" ht="24">
      <c r="A280" s="108">
        <v>2014</v>
      </c>
      <c r="B280" s="108">
        <v>276</v>
      </c>
      <c r="C280" s="109" t="s">
        <v>941</v>
      </c>
      <c r="D280" s="175" t="s">
        <v>954</v>
      </c>
      <c r="E280" s="109" t="s">
        <v>150</v>
      </c>
      <c r="F280" s="182" t="s">
        <v>955</v>
      </c>
      <c r="G280" s="112">
        <v>229.59</v>
      </c>
      <c r="H280" s="176" t="s">
        <v>944</v>
      </c>
      <c r="I280" s="108">
        <v>0</v>
      </c>
      <c r="J280" s="108">
        <v>0</v>
      </c>
      <c r="K280" s="109"/>
      <c r="L280" s="111" t="s">
        <v>920</v>
      </c>
      <c r="M280" s="109" t="s">
        <v>921</v>
      </c>
      <c r="N280" s="109" t="s">
        <v>921</v>
      </c>
      <c r="O280" s="108">
        <v>2</v>
      </c>
      <c r="P280" s="111" t="s">
        <v>73</v>
      </c>
      <c r="Q280" s="108">
        <v>1010203</v>
      </c>
      <c r="R280" s="108">
        <v>140</v>
      </c>
      <c r="S280" s="108">
        <v>1048</v>
      </c>
      <c r="T280" s="108">
        <v>2</v>
      </c>
      <c r="U280" s="113">
        <v>2013</v>
      </c>
      <c r="V280" s="113">
        <v>920</v>
      </c>
      <c r="W280" s="113">
        <v>0</v>
      </c>
      <c r="X280" s="114" t="s">
        <v>70</v>
      </c>
      <c r="Y280" s="108">
        <v>511</v>
      </c>
      <c r="Z280" s="109" t="s">
        <v>941</v>
      </c>
      <c r="AA280" s="177" t="s">
        <v>945</v>
      </c>
      <c r="AB280" s="177" t="s">
        <v>941</v>
      </c>
      <c r="AC280" s="178">
        <f>AB280-AA280</f>
        <v>-60</v>
      </c>
      <c r="AD280" s="179">
        <f>IF(AF280="SI", 0,G280)</f>
        <v>229.59</v>
      </c>
      <c r="AE280" s="180">
        <f>AD280*AC280</f>
        <v>-13775.4</v>
      </c>
      <c r="AF280" s="181"/>
    </row>
    <row r="281" spans="1:32" ht="24">
      <c r="A281" s="108">
        <v>2014</v>
      </c>
      <c r="B281" s="108">
        <v>277</v>
      </c>
      <c r="C281" s="109" t="s">
        <v>941</v>
      </c>
      <c r="D281" s="175" t="s">
        <v>956</v>
      </c>
      <c r="E281" s="109" t="s">
        <v>150</v>
      </c>
      <c r="F281" s="182" t="s">
        <v>957</v>
      </c>
      <c r="G281" s="112">
        <v>336.45</v>
      </c>
      <c r="H281" s="176" t="s">
        <v>944</v>
      </c>
      <c r="I281" s="108">
        <v>0</v>
      </c>
      <c r="J281" s="108">
        <v>0</v>
      </c>
      <c r="K281" s="109"/>
      <c r="L281" s="111" t="s">
        <v>920</v>
      </c>
      <c r="M281" s="109" t="s">
        <v>921</v>
      </c>
      <c r="N281" s="109" t="s">
        <v>921</v>
      </c>
      <c r="O281" s="108">
        <v>3</v>
      </c>
      <c r="P281" s="111" t="s">
        <v>243</v>
      </c>
      <c r="Q281" s="108">
        <v>1040203</v>
      </c>
      <c r="R281" s="108">
        <v>1570</v>
      </c>
      <c r="S281" s="108">
        <v>1367</v>
      </c>
      <c r="T281" s="108">
        <v>2</v>
      </c>
      <c r="U281" s="113">
        <v>2013</v>
      </c>
      <c r="V281" s="113">
        <v>618</v>
      </c>
      <c r="W281" s="113">
        <v>0</v>
      </c>
      <c r="X281" s="114" t="s">
        <v>70</v>
      </c>
      <c r="Y281" s="108">
        <v>513</v>
      </c>
      <c r="Z281" s="109" t="s">
        <v>941</v>
      </c>
      <c r="AA281" s="177" t="s">
        <v>945</v>
      </c>
      <c r="AB281" s="177" t="s">
        <v>941</v>
      </c>
      <c r="AC281" s="178">
        <f>AB281-AA281</f>
        <v>-60</v>
      </c>
      <c r="AD281" s="179">
        <f>IF(AF281="SI", 0,G281)</f>
        <v>336.45</v>
      </c>
      <c r="AE281" s="180">
        <f>AD281*AC281</f>
        <v>-20187</v>
      </c>
      <c r="AF281" s="181"/>
    </row>
    <row r="282" spans="1:32" ht="24">
      <c r="A282" s="108">
        <v>2014</v>
      </c>
      <c r="B282" s="108">
        <v>278</v>
      </c>
      <c r="C282" s="109" t="s">
        <v>941</v>
      </c>
      <c r="D282" s="175" t="s">
        <v>958</v>
      </c>
      <c r="E282" s="109" t="s">
        <v>150</v>
      </c>
      <c r="F282" s="182" t="s">
        <v>951</v>
      </c>
      <c r="G282" s="112">
        <v>59.73</v>
      </c>
      <c r="H282" s="176" t="s">
        <v>959</v>
      </c>
      <c r="I282" s="108">
        <v>0</v>
      </c>
      <c r="J282" s="108">
        <v>0</v>
      </c>
      <c r="K282" s="109"/>
      <c r="L282" s="111" t="s">
        <v>920</v>
      </c>
      <c r="M282" s="109" t="s">
        <v>921</v>
      </c>
      <c r="N282" s="109" t="s">
        <v>921</v>
      </c>
      <c r="O282" s="108">
        <v>2</v>
      </c>
      <c r="P282" s="111" t="s">
        <v>73</v>
      </c>
      <c r="Q282" s="108">
        <v>1060302</v>
      </c>
      <c r="R282" s="108">
        <v>2440</v>
      </c>
      <c r="S282" s="108">
        <v>1910</v>
      </c>
      <c r="T282" s="108">
        <v>2</v>
      </c>
      <c r="U282" s="113">
        <v>2013</v>
      </c>
      <c r="V282" s="113">
        <v>297</v>
      </c>
      <c r="W282" s="113">
        <v>0</v>
      </c>
      <c r="X282" s="114" t="s">
        <v>70</v>
      </c>
      <c r="Y282" s="108">
        <v>514</v>
      </c>
      <c r="Z282" s="109" t="s">
        <v>941</v>
      </c>
      <c r="AA282" s="177" t="s">
        <v>945</v>
      </c>
      <c r="AB282" s="177" t="s">
        <v>941</v>
      </c>
      <c r="AC282" s="178">
        <f>AB282-AA282</f>
        <v>-60</v>
      </c>
      <c r="AD282" s="179">
        <f>IF(AF282="SI", 0,G282)</f>
        <v>59.73</v>
      </c>
      <c r="AE282" s="180">
        <f>AD282*AC282</f>
        <v>-3583.7999999999997</v>
      </c>
      <c r="AF282" s="181"/>
    </row>
    <row r="283" spans="1:32">
      <c r="A283" s="108">
        <v>2014</v>
      </c>
      <c r="B283" s="108">
        <v>279</v>
      </c>
      <c r="C283" s="109" t="s">
        <v>941</v>
      </c>
      <c r="D283" s="175" t="s">
        <v>960</v>
      </c>
      <c r="E283" s="109" t="s">
        <v>150</v>
      </c>
      <c r="F283" s="182" t="s">
        <v>961</v>
      </c>
      <c r="G283" s="112">
        <v>14.19</v>
      </c>
      <c r="H283" s="176" t="s">
        <v>944</v>
      </c>
      <c r="I283" s="108">
        <v>0</v>
      </c>
      <c r="J283" s="108">
        <v>0</v>
      </c>
      <c r="K283" s="109"/>
      <c r="L283" s="111" t="s">
        <v>920</v>
      </c>
      <c r="M283" s="109" t="s">
        <v>921</v>
      </c>
      <c r="N283" s="109" t="s">
        <v>921</v>
      </c>
      <c r="O283" s="108">
        <v>2</v>
      </c>
      <c r="P283" s="111" t="s">
        <v>73</v>
      </c>
      <c r="Q283" s="108">
        <v>1060302</v>
      </c>
      <c r="R283" s="108">
        <v>2440</v>
      </c>
      <c r="S283" s="108">
        <v>1910</v>
      </c>
      <c r="T283" s="108">
        <v>2</v>
      </c>
      <c r="U283" s="113">
        <v>2013</v>
      </c>
      <c r="V283" s="113">
        <v>621</v>
      </c>
      <c r="W283" s="113">
        <v>0</v>
      </c>
      <c r="X283" s="114" t="s">
        <v>465</v>
      </c>
      <c r="Y283" s="108">
        <v>516</v>
      </c>
      <c r="Z283" s="109" t="s">
        <v>941</v>
      </c>
      <c r="AA283" s="177" t="s">
        <v>945</v>
      </c>
      <c r="AB283" s="177" t="s">
        <v>941</v>
      </c>
      <c r="AC283" s="178">
        <f>AB283-AA283</f>
        <v>-60</v>
      </c>
      <c r="AD283" s="179">
        <f>IF(AF283="SI", 0,G283)</f>
        <v>14.19</v>
      </c>
      <c r="AE283" s="180">
        <f>AD283*AC283</f>
        <v>-851.4</v>
      </c>
      <c r="AF283" s="181"/>
    </row>
    <row r="284" spans="1:32" ht="24">
      <c r="A284" s="108">
        <v>2014</v>
      </c>
      <c r="B284" s="108">
        <v>280</v>
      </c>
      <c r="C284" s="109" t="s">
        <v>941</v>
      </c>
      <c r="D284" s="175" t="s">
        <v>962</v>
      </c>
      <c r="E284" s="109" t="s">
        <v>150</v>
      </c>
      <c r="F284" s="182" t="s">
        <v>963</v>
      </c>
      <c r="G284" s="112">
        <v>89.98</v>
      </c>
      <c r="H284" s="176" t="s">
        <v>944</v>
      </c>
      <c r="I284" s="108">
        <v>0</v>
      </c>
      <c r="J284" s="108">
        <v>0</v>
      </c>
      <c r="K284" s="109"/>
      <c r="L284" s="111" t="s">
        <v>920</v>
      </c>
      <c r="M284" s="109" t="s">
        <v>921</v>
      </c>
      <c r="N284" s="109" t="s">
        <v>921</v>
      </c>
      <c r="O284" s="108">
        <v>2</v>
      </c>
      <c r="P284" s="111" t="s">
        <v>73</v>
      </c>
      <c r="Q284" s="108">
        <v>1060302</v>
      </c>
      <c r="R284" s="108">
        <v>2440</v>
      </c>
      <c r="S284" s="108">
        <v>1910</v>
      </c>
      <c r="T284" s="108">
        <v>2</v>
      </c>
      <c r="U284" s="113">
        <v>2013</v>
      </c>
      <c r="V284" s="113">
        <v>621</v>
      </c>
      <c r="W284" s="113">
        <v>0</v>
      </c>
      <c r="X284" s="114" t="s">
        <v>465</v>
      </c>
      <c r="Y284" s="108">
        <v>516</v>
      </c>
      <c r="Z284" s="109" t="s">
        <v>941</v>
      </c>
      <c r="AA284" s="177" t="s">
        <v>945</v>
      </c>
      <c r="AB284" s="177" t="s">
        <v>941</v>
      </c>
      <c r="AC284" s="178">
        <f>AB284-AA284</f>
        <v>-60</v>
      </c>
      <c r="AD284" s="179">
        <f>IF(AF284="SI", 0,G284)</f>
        <v>89.98</v>
      </c>
      <c r="AE284" s="180">
        <f>AD284*AC284</f>
        <v>-5398.8</v>
      </c>
      <c r="AF284" s="181"/>
    </row>
    <row r="285" spans="1:32" ht="24">
      <c r="A285" s="108">
        <v>2014</v>
      </c>
      <c r="B285" s="108">
        <v>281</v>
      </c>
      <c r="C285" s="109" t="s">
        <v>941</v>
      </c>
      <c r="D285" s="175" t="s">
        <v>964</v>
      </c>
      <c r="E285" s="109" t="s">
        <v>965</v>
      </c>
      <c r="F285" s="182" t="s">
        <v>955</v>
      </c>
      <c r="G285" s="112">
        <v>31.4</v>
      </c>
      <c r="H285" s="176" t="s">
        <v>944</v>
      </c>
      <c r="I285" s="108">
        <v>0</v>
      </c>
      <c r="J285" s="108">
        <v>0</v>
      </c>
      <c r="K285" s="109"/>
      <c r="L285" s="111" t="s">
        <v>920</v>
      </c>
      <c r="M285" s="109" t="s">
        <v>921</v>
      </c>
      <c r="N285" s="109" t="s">
        <v>921</v>
      </c>
      <c r="O285" s="108">
        <v>2</v>
      </c>
      <c r="P285" s="111" t="s">
        <v>73</v>
      </c>
      <c r="Q285" s="108">
        <v>1060302</v>
      </c>
      <c r="R285" s="108">
        <v>2440</v>
      </c>
      <c r="S285" s="108">
        <v>1910</v>
      </c>
      <c r="T285" s="108">
        <v>2</v>
      </c>
      <c r="U285" s="113">
        <v>2013</v>
      </c>
      <c r="V285" s="113">
        <v>621</v>
      </c>
      <c r="W285" s="113">
        <v>0</v>
      </c>
      <c r="X285" s="114" t="s">
        <v>465</v>
      </c>
      <c r="Y285" s="108">
        <v>516</v>
      </c>
      <c r="Z285" s="109" t="s">
        <v>941</v>
      </c>
      <c r="AA285" s="177" t="s">
        <v>945</v>
      </c>
      <c r="AB285" s="177" t="s">
        <v>941</v>
      </c>
      <c r="AC285" s="178">
        <f>AB285-AA285</f>
        <v>-60</v>
      </c>
      <c r="AD285" s="179">
        <f>IF(AF285="SI", 0,G285)</f>
        <v>31.4</v>
      </c>
      <c r="AE285" s="180">
        <f>AD285*AC285</f>
        <v>-1884</v>
      </c>
      <c r="AF285" s="181"/>
    </row>
    <row r="286" spans="1:32" ht="24">
      <c r="A286" s="108">
        <v>2014</v>
      </c>
      <c r="B286" s="108">
        <v>282</v>
      </c>
      <c r="C286" s="109" t="s">
        <v>941</v>
      </c>
      <c r="D286" s="175" t="s">
        <v>966</v>
      </c>
      <c r="E286" s="109" t="s">
        <v>150</v>
      </c>
      <c r="F286" s="182" t="s">
        <v>943</v>
      </c>
      <c r="G286" s="112">
        <v>342.69</v>
      </c>
      <c r="H286" s="176" t="s">
        <v>967</v>
      </c>
      <c r="I286" s="108">
        <v>0</v>
      </c>
      <c r="J286" s="108">
        <v>0</v>
      </c>
      <c r="K286" s="109"/>
      <c r="L286" s="111" t="s">
        <v>920</v>
      </c>
      <c r="M286" s="109" t="s">
        <v>921</v>
      </c>
      <c r="N286" s="109" t="s">
        <v>921</v>
      </c>
      <c r="O286" s="108">
        <v>2</v>
      </c>
      <c r="P286" s="111" t="s">
        <v>73</v>
      </c>
      <c r="Q286" s="108">
        <v>1090403</v>
      </c>
      <c r="R286" s="108">
        <v>3440</v>
      </c>
      <c r="S286" s="108">
        <v>1691</v>
      </c>
      <c r="T286" s="108">
        <v>2</v>
      </c>
      <c r="U286" s="113">
        <v>2014</v>
      </c>
      <c r="V286" s="113">
        <v>300</v>
      </c>
      <c r="W286" s="113">
        <v>0</v>
      </c>
      <c r="X286" s="114" t="s">
        <v>465</v>
      </c>
      <c r="Y286" s="108">
        <v>515</v>
      </c>
      <c r="Z286" s="109" t="s">
        <v>941</v>
      </c>
      <c r="AA286" s="177" t="s">
        <v>945</v>
      </c>
      <c r="AB286" s="177" t="s">
        <v>941</v>
      </c>
      <c r="AC286" s="178">
        <f>AB286-AA286</f>
        <v>-60</v>
      </c>
      <c r="AD286" s="179">
        <f>IF(AF286="SI", 0,G286)</f>
        <v>342.69</v>
      </c>
      <c r="AE286" s="180">
        <f>AD286*AC286</f>
        <v>-20561.400000000001</v>
      </c>
      <c r="AF286" s="181"/>
    </row>
    <row r="287" spans="1:32" ht="24">
      <c r="A287" s="108">
        <v>2014</v>
      </c>
      <c r="B287" s="108">
        <v>283</v>
      </c>
      <c r="C287" s="109" t="s">
        <v>941</v>
      </c>
      <c r="D287" s="175" t="s">
        <v>968</v>
      </c>
      <c r="E287" s="109" t="s">
        <v>150</v>
      </c>
      <c r="F287" s="182" t="s">
        <v>963</v>
      </c>
      <c r="G287" s="112">
        <v>403.04</v>
      </c>
      <c r="H287" s="176" t="s">
        <v>967</v>
      </c>
      <c r="I287" s="108">
        <v>0</v>
      </c>
      <c r="J287" s="108">
        <v>0</v>
      </c>
      <c r="K287" s="109"/>
      <c r="L287" s="111" t="s">
        <v>920</v>
      </c>
      <c r="M287" s="109" t="s">
        <v>921</v>
      </c>
      <c r="N287" s="109" t="s">
        <v>921</v>
      </c>
      <c r="O287" s="108">
        <v>2</v>
      </c>
      <c r="P287" s="111" t="s">
        <v>73</v>
      </c>
      <c r="Q287" s="108">
        <v>1090403</v>
      </c>
      <c r="R287" s="108">
        <v>3440</v>
      </c>
      <c r="S287" s="108">
        <v>1691</v>
      </c>
      <c r="T287" s="108">
        <v>2</v>
      </c>
      <c r="U287" s="113">
        <v>2014</v>
      </c>
      <c r="V287" s="113">
        <v>300</v>
      </c>
      <c r="W287" s="113">
        <v>0</v>
      </c>
      <c r="X287" s="114" t="s">
        <v>465</v>
      </c>
      <c r="Y287" s="108">
        <v>515</v>
      </c>
      <c r="Z287" s="109" t="s">
        <v>941</v>
      </c>
      <c r="AA287" s="177" t="s">
        <v>945</v>
      </c>
      <c r="AB287" s="177" t="s">
        <v>941</v>
      </c>
      <c r="AC287" s="178">
        <f>AB287-AA287</f>
        <v>-60</v>
      </c>
      <c r="AD287" s="179">
        <f>IF(AF287="SI", 0,G287)</f>
        <v>403.04</v>
      </c>
      <c r="AE287" s="180">
        <f>AD287*AC287</f>
        <v>-24182.400000000001</v>
      </c>
      <c r="AF287" s="181"/>
    </row>
    <row r="288" spans="1:32" ht="24">
      <c r="A288" s="108">
        <v>2014</v>
      </c>
      <c r="B288" s="108">
        <v>284</v>
      </c>
      <c r="C288" s="109" t="s">
        <v>941</v>
      </c>
      <c r="D288" s="175" t="s">
        <v>969</v>
      </c>
      <c r="E288" s="109" t="s">
        <v>150</v>
      </c>
      <c r="F288" s="182" t="s">
        <v>963</v>
      </c>
      <c r="G288" s="112">
        <v>25.57</v>
      </c>
      <c r="H288" s="176" t="s">
        <v>967</v>
      </c>
      <c r="I288" s="108">
        <v>0</v>
      </c>
      <c r="J288" s="108">
        <v>0</v>
      </c>
      <c r="K288" s="109"/>
      <c r="L288" s="111" t="s">
        <v>920</v>
      </c>
      <c r="M288" s="109" t="s">
        <v>921</v>
      </c>
      <c r="N288" s="109" t="s">
        <v>921</v>
      </c>
      <c r="O288" s="108">
        <v>2</v>
      </c>
      <c r="P288" s="111" t="s">
        <v>73</v>
      </c>
      <c r="Q288" s="108">
        <v>1090403</v>
      </c>
      <c r="R288" s="108">
        <v>3440</v>
      </c>
      <c r="S288" s="108">
        <v>1691</v>
      </c>
      <c r="T288" s="108">
        <v>2</v>
      </c>
      <c r="U288" s="113">
        <v>2014</v>
      </c>
      <c r="V288" s="113">
        <v>300</v>
      </c>
      <c r="W288" s="113">
        <v>0</v>
      </c>
      <c r="X288" s="114" t="s">
        <v>465</v>
      </c>
      <c r="Y288" s="108">
        <v>515</v>
      </c>
      <c r="Z288" s="109" t="s">
        <v>941</v>
      </c>
      <c r="AA288" s="177" t="s">
        <v>945</v>
      </c>
      <c r="AB288" s="177" t="s">
        <v>941</v>
      </c>
      <c r="AC288" s="178">
        <f>AB288-AA288</f>
        <v>-60</v>
      </c>
      <c r="AD288" s="179">
        <f>IF(AF288="SI", 0,G288)</f>
        <v>25.57</v>
      </c>
      <c r="AE288" s="180">
        <f>AD288*AC288</f>
        <v>-1534.2</v>
      </c>
      <c r="AF288" s="181"/>
    </row>
    <row r="289" spans="1:32" ht="24">
      <c r="A289" s="108">
        <v>2014</v>
      </c>
      <c r="B289" s="108">
        <v>285</v>
      </c>
      <c r="C289" s="109" t="s">
        <v>941</v>
      </c>
      <c r="D289" s="175" t="s">
        <v>970</v>
      </c>
      <c r="E289" s="109" t="s">
        <v>150</v>
      </c>
      <c r="F289" s="182" t="s">
        <v>943</v>
      </c>
      <c r="G289" s="112">
        <v>50.47</v>
      </c>
      <c r="H289" s="176" t="s">
        <v>967</v>
      </c>
      <c r="I289" s="108">
        <v>0</v>
      </c>
      <c r="J289" s="108">
        <v>0</v>
      </c>
      <c r="K289" s="109"/>
      <c r="L289" s="111" t="s">
        <v>920</v>
      </c>
      <c r="M289" s="109" t="s">
        <v>921</v>
      </c>
      <c r="N289" s="109" t="s">
        <v>921</v>
      </c>
      <c r="O289" s="108">
        <v>2</v>
      </c>
      <c r="P289" s="111" t="s">
        <v>73</v>
      </c>
      <c r="Q289" s="108">
        <v>1090403</v>
      </c>
      <c r="R289" s="108">
        <v>3440</v>
      </c>
      <c r="S289" s="108">
        <v>1691</v>
      </c>
      <c r="T289" s="108">
        <v>2</v>
      </c>
      <c r="U289" s="113">
        <v>2014</v>
      </c>
      <c r="V289" s="113">
        <v>300</v>
      </c>
      <c r="W289" s="113">
        <v>0</v>
      </c>
      <c r="X289" s="114" t="s">
        <v>465</v>
      </c>
      <c r="Y289" s="108">
        <v>515</v>
      </c>
      <c r="Z289" s="109" t="s">
        <v>941</v>
      </c>
      <c r="AA289" s="177" t="s">
        <v>945</v>
      </c>
      <c r="AB289" s="177" t="s">
        <v>941</v>
      </c>
      <c r="AC289" s="178">
        <f>AB289-AA289</f>
        <v>-60</v>
      </c>
      <c r="AD289" s="179">
        <f>IF(AF289="SI", 0,G289)</f>
        <v>50.47</v>
      </c>
      <c r="AE289" s="180">
        <f>AD289*AC289</f>
        <v>-3028.2</v>
      </c>
      <c r="AF289" s="181"/>
    </row>
    <row r="290" spans="1:32" ht="24">
      <c r="A290" s="108">
        <v>2014</v>
      </c>
      <c r="B290" s="108">
        <v>286</v>
      </c>
      <c r="C290" s="109" t="s">
        <v>941</v>
      </c>
      <c r="D290" s="175" t="s">
        <v>971</v>
      </c>
      <c r="E290" s="109" t="s">
        <v>972</v>
      </c>
      <c r="F290" s="182" t="s">
        <v>973</v>
      </c>
      <c r="G290" s="112">
        <v>37.229999999999997</v>
      </c>
      <c r="H290" s="176" t="s">
        <v>967</v>
      </c>
      <c r="I290" s="108">
        <v>0</v>
      </c>
      <c r="J290" s="108">
        <v>0</v>
      </c>
      <c r="K290" s="109"/>
      <c r="L290" s="111" t="s">
        <v>920</v>
      </c>
      <c r="M290" s="109" t="s">
        <v>921</v>
      </c>
      <c r="N290" s="109" t="s">
        <v>921</v>
      </c>
      <c r="O290" s="108">
        <v>2</v>
      </c>
      <c r="P290" s="111" t="s">
        <v>73</v>
      </c>
      <c r="Q290" s="108">
        <v>1090403</v>
      </c>
      <c r="R290" s="108">
        <v>3440</v>
      </c>
      <c r="S290" s="108">
        <v>1691</v>
      </c>
      <c r="T290" s="108">
        <v>2</v>
      </c>
      <c r="U290" s="113">
        <v>2014</v>
      </c>
      <c r="V290" s="113">
        <v>300</v>
      </c>
      <c r="W290" s="113">
        <v>0</v>
      </c>
      <c r="X290" s="114" t="s">
        <v>465</v>
      </c>
      <c r="Y290" s="108">
        <v>515</v>
      </c>
      <c r="Z290" s="109" t="s">
        <v>941</v>
      </c>
      <c r="AA290" s="177" t="s">
        <v>945</v>
      </c>
      <c r="AB290" s="177" t="s">
        <v>941</v>
      </c>
      <c r="AC290" s="178">
        <f>AB290-AA290</f>
        <v>-60</v>
      </c>
      <c r="AD290" s="179">
        <f>IF(AF290="SI", 0,G290)</f>
        <v>37.229999999999997</v>
      </c>
      <c r="AE290" s="180">
        <f>AD290*AC290</f>
        <v>-2233.7999999999997</v>
      </c>
      <c r="AF290" s="181"/>
    </row>
    <row r="291" spans="1:32" ht="24">
      <c r="A291" s="108">
        <v>2014</v>
      </c>
      <c r="B291" s="108">
        <v>287</v>
      </c>
      <c r="C291" s="109" t="s">
        <v>941</v>
      </c>
      <c r="D291" s="175" t="s">
        <v>974</v>
      </c>
      <c r="E291" s="109" t="s">
        <v>150</v>
      </c>
      <c r="F291" s="182" t="s">
        <v>947</v>
      </c>
      <c r="G291" s="112">
        <v>227.73</v>
      </c>
      <c r="H291" s="176" t="s">
        <v>944</v>
      </c>
      <c r="I291" s="108">
        <v>0</v>
      </c>
      <c r="J291" s="108">
        <v>0</v>
      </c>
      <c r="K291" s="109"/>
      <c r="L291" s="111" t="s">
        <v>920</v>
      </c>
      <c r="M291" s="109" t="s">
        <v>921</v>
      </c>
      <c r="N291" s="109" t="s">
        <v>921</v>
      </c>
      <c r="O291" s="108">
        <v>2</v>
      </c>
      <c r="P291" s="111" t="s">
        <v>73</v>
      </c>
      <c r="Q291" s="108">
        <v>1080202</v>
      </c>
      <c r="R291" s="108">
        <v>2880</v>
      </c>
      <c r="S291" s="108">
        <v>1937</v>
      </c>
      <c r="T291" s="108">
        <v>1</v>
      </c>
      <c r="U291" s="113">
        <v>2013</v>
      </c>
      <c r="V291" s="113">
        <v>921</v>
      </c>
      <c r="W291" s="113">
        <v>0</v>
      </c>
      <c r="X291" s="114" t="s">
        <v>465</v>
      </c>
      <c r="Y291" s="108">
        <v>517</v>
      </c>
      <c r="Z291" s="109" t="s">
        <v>941</v>
      </c>
      <c r="AA291" s="177" t="s">
        <v>945</v>
      </c>
      <c r="AB291" s="177" t="s">
        <v>941</v>
      </c>
      <c r="AC291" s="178">
        <f>AB291-AA291</f>
        <v>-60</v>
      </c>
      <c r="AD291" s="179">
        <f>IF(AF291="SI", 0,G291)</f>
        <v>227.73</v>
      </c>
      <c r="AE291" s="180">
        <f>AD291*AC291</f>
        <v>-13663.8</v>
      </c>
      <c r="AF291" s="181"/>
    </row>
    <row r="292" spans="1:32" ht="24">
      <c r="A292" s="108">
        <v>2014</v>
      </c>
      <c r="B292" s="108">
        <v>288</v>
      </c>
      <c r="C292" s="109" t="s">
        <v>941</v>
      </c>
      <c r="D292" s="175" t="s">
        <v>975</v>
      </c>
      <c r="E292" s="109" t="s">
        <v>150</v>
      </c>
      <c r="F292" s="182" t="s">
        <v>973</v>
      </c>
      <c r="G292" s="112">
        <v>50.72</v>
      </c>
      <c r="H292" s="176" t="s">
        <v>944</v>
      </c>
      <c r="I292" s="108">
        <v>0</v>
      </c>
      <c r="J292" s="108">
        <v>0</v>
      </c>
      <c r="K292" s="109"/>
      <c r="L292" s="111" t="s">
        <v>920</v>
      </c>
      <c r="M292" s="109" t="s">
        <v>921</v>
      </c>
      <c r="N292" s="109" t="s">
        <v>921</v>
      </c>
      <c r="O292" s="108">
        <v>2</v>
      </c>
      <c r="P292" s="111" t="s">
        <v>73</v>
      </c>
      <c r="Q292" s="108">
        <v>1080202</v>
      </c>
      <c r="R292" s="108">
        <v>2880</v>
      </c>
      <c r="S292" s="108">
        <v>1937</v>
      </c>
      <c r="T292" s="108">
        <v>1</v>
      </c>
      <c r="U292" s="113">
        <v>2013</v>
      </c>
      <c r="V292" s="113">
        <v>921</v>
      </c>
      <c r="W292" s="113">
        <v>0</v>
      </c>
      <c r="X292" s="114" t="s">
        <v>465</v>
      </c>
      <c r="Y292" s="108">
        <v>517</v>
      </c>
      <c r="Z292" s="109" t="s">
        <v>941</v>
      </c>
      <c r="AA292" s="177" t="s">
        <v>945</v>
      </c>
      <c r="AB292" s="177" t="s">
        <v>941</v>
      </c>
      <c r="AC292" s="178">
        <f>AB292-AA292</f>
        <v>-60</v>
      </c>
      <c r="AD292" s="179">
        <f>IF(AF292="SI", 0,G292)</f>
        <v>50.72</v>
      </c>
      <c r="AE292" s="180">
        <f>AD292*AC292</f>
        <v>-3043.2</v>
      </c>
      <c r="AF292" s="181"/>
    </row>
    <row r="293" spans="1:32" ht="24">
      <c r="A293" s="108">
        <v>2014</v>
      </c>
      <c r="B293" s="108">
        <v>289</v>
      </c>
      <c r="C293" s="109" t="s">
        <v>941</v>
      </c>
      <c r="D293" s="175" t="s">
        <v>976</v>
      </c>
      <c r="E293" s="109" t="s">
        <v>150</v>
      </c>
      <c r="F293" s="182" t="s">
        <v>947</v>
      </c>
      <c r="G293" s="112">
        <v>30.21</v>
      </c>
      <c r="H293" s="176" t="s">
        <v>944</v>
      </c>
      <c r="I293" s="108">
        <v>0</v>
      </c>
      <c r="J293" s="108">
        <v>0</v>
      </c>
      <c r="K293" s="109"/>
      <c r="L293" s="111" t="s">
        <v>920</v>
      </c>
      <c r="M293" s="109" t="s">
        <v>921</v>
      </c>
      <c r="N293" s="109" t="s">
        <v>921</v>
      </c>
      <c r="O293" s="108">
        <v>2</v>
      </c>
      <c r="P293" s="111" t="s">
        <v>73</v>
      </c>
      <c r="Q293" s="108">
        <v>1080202</v>
      </c>
      <c r="R293" s="108">
        <v>2880</v>
      </c>
      <c r="S293" s="108">
        <v>1937</v>
      </c>
      <c r="T293" s="108">
        <v>1</v>
      </c>
      <c r="U293" s="113">
        <v>2013</v>
      </c>
      <c r="V293" s="113">
        <v>921</v>
      </c>
      <c r="W293" s="113">
        <v>0</v>
      </c>
      <c r="X293" s="114" t="s">
        <v>465</v>
      </c>
      <c r="Y293" s="108">
        <v>517</v>
      </c>
      <c r="Z293" s="109" t="s">
        <v>941</v>
      </c>
      <c r="AA293" s="177" t="s">
        <v>945</v>
      </c>
      <c r="AB293" s="177" t="s">
        <v>941</v>
      </c>
      <c r="AC293" s="178">
        <f>AB293-AA293</f>
        <v>-60</v>
      </c>
      <c r="AD293" s="179">
        <f>IF(AF293="SI", 0,G293)</f>
        <v>30.21</v>
      </c>
      <c r="AE293" s="180">
        <f>AD293*AC293</f>
        <v>-1812.6000000000001</v>
      </c>
      <c r="AF293" s="181"/>
    </row>
    <row r="294" spans="1:32" ht="24">
      <c r="A294" s="108">
        <v>2014</v>
      </c>
      <c r="B294" s="108">
        <v>290</v>
      </c>
      <c r="C294" s="109" t="s">
        <v>941</v>
      </c>
      <c r="D294" s="175" t="s">
        <v>977</v>
      </c>
      <c r="E294" s="109" t="s">
        <v>150</v>
      </c>
      <c r="F294" s="182" t="s">
        <v>978</v>
      </c>
      <c r="G294" s="112">
        <v>26.11</v>
      </c>
      <c r="H294" s="176" t="s">
        <v>944</v>
      </c>
      <c r="I294" s="108">
        <v>0</v>
      </c>
      <c r="J294" s="108">
        <v>0</v>
      </c>
      <c r="K294" s="109"/>
      <c r="L294" s="111" t="s">
        <v>920</v>
      </c>
      <c r="M294" s="109" t="s">
        <v>921</v>
      </c>
      <c r="N294" s="109" t="s">
        <v>921</v>
      </c>
      <c r="O294" s="108">
        <v>2</v>
      </c>
      <c r="P294" s="111" t="s">
        <v>73</v>
      </c>
      <c r="Q294" s="108">
        <v>1080202</v>
      </c>
      <c r="R294" s="108">
        <v>2880</v>
      </c>
      <c r="S294" s="108">
        <v>1937</v>
      </c>
      <c r="T294" s="108">
        <v>1</v>
      </c>
      <c r="U294" s="113">
        <v>2013</v>
      </c>
      <c r="V294" s="113">
        <v>921</v>
      </c>
      <c r="W294" s="113">
        <v>0</v>
      </c>
      <c r="X294" s="114" t="s">
        <v>465</v>
      </c>
      <c r="Y294" s="108">
        <v>517</v>
      </c>
      <c r="Z294" s="109" t="s">
        <v>941</v>
      </c>
      <c r="AA294" s="177" t="s">
        <v>945</v>
      </c>
      <c r="AB294" s="177" t="s">
        <v>941</v>
      </c>
      <c r="AC294" s="178">
        <f>AB294-AA294</f>
        <v>-60</v>
      </c>
      <c r="AD294" s="179">
        <f>IF(AF294="SI", 0,G294)</f>
        <v>26.11</v>
      </c>
      <c r="AE294" s="180">
        <f>AD294*AC294</f>
        <v>-1566.6</v>
      </c>
      <c r="AF294" s="181"/>
    </row>
    <row r="295" spans="1:32" ht="24">
      <c r="A295" s="108">
        <v>2014</v>
      </c>
      <c r="B295" s="108">
        <v>291</v>
      </c>
      <c r="C295" s="109" t="s">
        <v>941</v>
      </c>
      <c r="D295" s="175" t="s">
        <v>979</v>
      </c>
      <c r="E295" s="109" t="s">
        <v>150</v>
      </c>
      <c r="F295" s="182" t="s">
        <v>978</v>
      </c>
      <c r="G295" s="112">
        <v>26.93</v>
      </c>
      <c r="H295" s="176" t="s">
        <v>944</v>
      </c>
      <c r="I295" s="108">
        <v>0</v>
      </c>
      <c r="J295" s="108">
        <v>0</v>
      </c>
      <c r="K295" s="109"/>
      <c r="L295" s="111" t="s">
        <v>920</v>
      </c>
      <c r="M295" s="109" t="s">
        <v>921</v>
      </c>
      <c r="N295" s="109" t="s">
        <v>921</v>
      </c>
      <c r="O295" s="108">
        <v>2</v>
      </c>
      <c r="P295" s="111" t="s">
        <v>73</v>
      </c>
      <c r="Q295" s="108">
        <v>1080202</v>
      </c>
      <c r="R295" s="108">
        <v>2880</v>
      </c>
      <c r="S295" s="108">
        <v>1937</v>
      </c>
      <c r="T295" s="108">
        <v>1</v>
      </c>
      <c r="U295" s="113">
        <v>2013</v>
      </c>
      <c r="V295" s="113">
        <v>921</v>
      </c>
      <c r="W295" s="113">
        <v>0</v>
      </c>
      <c r="X295" s="114" t="s">
        <v>465</v>
      </c>
      <c r="Y295" s="108">
        <v>517</v>
      </c>
      <c r="Z295" s="109" t="s">
        <v>941</v>
      </c>
      <c r="AA295" s="177" t="s">
        <v>945</v>
      </c>
      <c r="AB295" s="177" t="s">
        <v>941</v>
      </c>
      <c r="AC295" s="178">
        <f>AB295-AA295</f>
        <v>-60</v>
      </c>
      <c r="AD295" s="179">
        <f>IF(AF295="SI", 0,G295)</f>
        <v>26.93</v>
      </c>
      <c r="AE295" s="180">
        <f>AD295*AC295</f>
        <v>-1615.8</v>
      </c>
      <c r="AF295" s="181"/>
    </row>
    <row r="296" spans="1:32" ht="24">
      <c r="A296" s="108">
        <v>2014</v>
      </c>
      <c r="B296" s="108">
        <v>292</v>
      </c>
      <c r="C296" s="109" t="s">
        <v>941</v>
      </c>
      <c r="D296" s="175" t="s">
        <v>980</v>
      </c>
      <c r="E296" s="109" t="s">
        <v>150</v>
      </c>
      <c r="F296" s="182" t="s">
        <v>943</v>
      </c>
      <c r="G296" s="112">
        <v>86.12</v>
      </c>
      <c r="H296" s="176" t="s">
        <v>944</v>
      </c>
      <c r="I296" s="108">
        <v>0</v>
      </c>
      <c r="J296" s="108">
        <v>0</v>
      </c>
      <c r="K296" s="109"/>
      <c r="L296" s="111" t="s">
        <v>920</v>
      </c>
      <c r="M296" s="109" t="s">
        <v>921</v>
      </c>
      <c r="N296" s="109" t="s">
        <v>921</v>
      </c>
      <c r="O296" s="108">
        <v>2</v>
      </c>
      <c r="P296" s="111" t="s">
        <v>73</v>
      </c>
      <c r="Q296" s="108">
        <v>1080202</v>
      </c>
      <c r="R296" s="108">
        <v>2880</v>
      </c>
      <c r="S296" s="108">
        <v>1937</v>
      </c>
      <c r="T296" s="108">
        <v>1</v>
      </c>
      <c r="U296" s="113">
        <v>2013</v>
      </c>
      <c r="V296" s="113">
        <v>921</v>
      </c>
      <c r="W296" s="113">
        <v>0</v>
      </c>
      <c r="X296" s="114" t="s">
        <v>465</v>
      </c>
      <c r="Y296" s="108">
        <v>517</v>
      </c>
      <c r="Z296" s="109" t="s">
        <v>941</v>
      </c>
      <c r="AA296" s="177" t="s">
        <v>945</v>
      </c>
      <c r="AB296" s="177" t="s">
        <v>941</v>
      </c>
      <c r="AC296" s="178">
        <f>AB296-AA296</f>
        <v>-60</v>
      </c>
      <c r="AD296" s="179">
        <f>IF(AF296="SI", 0,G296)</f>
        <v>86.12</v>
      </c>
      <c r="AE296" s="180">
        <f>AD296*AC296</f>
        <v>-5167.2000000000007</v>
      </c>
      <c r="AF296" s="181"/>
    </row>
    <row r="297" spans="1:32" ht="24">
      <c r="A297" s="108">
        <v>2014</v>
      </c>
      <c r="B297" s="108">
        <v>293</v>
      </c>
      <c r="C297" s="109" t="s">
        <v>941</v>
      </c>
      <c r="D297" s="175" t="s">
        <v>981</v>
      </c>
      <c r="E297" s="109" t="s">
        <v>150</v>
      </c>
      <c r="F297" s="182" t="s">
        <v>943</v>
      </c>
      <c r="G297" s="112">
        <v>41.8</v>
      </c>
      <c r="H297" s="176" t="s">
        <v>944</v>
      </c>
      <c r="I297" s="108">
        <v>0</v>
      </c>
      <c r="J297" s="108">
        <v>0</v>
      </c>
      <c r="K297" s="109"/>
      <c r="L297" s="111" t="s">
        <v>920</v>
      </c>
      <c r="M297" s="109" t="s">
        <v>921</v>
      </c>
      <c r="N297" s="109" t="s">
        <v>921</v>
      </c>
      <c r="O297" s="108">
        <v>2</v>
      </c>
      <c r="P297" s="111" t="s">
        <v>73</v>
      </c>
      <c r="Q297" s="108">
        <v>1080202</v>
      </c>
      <c r="R297" s="108">
        <v>2880</v>
      </c>
      <c r="S297" s="108">
        <v>1937</v>
      </c>
      <c r="T297" s="108">
        <v>1</v>
      </c>
      <c r="U297" s="113">
        <v>2013</v>
      </c>
      <c r="V297" s="113">
        <v>921</v>
      </c>
      <c r="W297" s="113">
        <v>0</v>
      </c>
      <c r="X297" s="114" t="s">
        <v>465</v>
      </c>
      <c r="Y297" s="108">
        <v>517</v>
      </c>
      <c r="Z297" s="109" t="s">
        <v>941</v>
      </c>
      <c r="AA297" s="177" t="s">
        <v>945</v>
      </c>
      <c r="AB297" s="177" t="s">
        <v>941</v>
      </c>
      <c r="AC297" s="178">
        <f>AB297-AA297</f>
        <v>-60</v>
      </c>
      <c r="AD297" s="179">
        <f>IF(AF297="SI", 0,G297)</f>
        <v>41.8</v>
      </c>
      <c r="AE297" s="180">
        <f>AD297*AC297</f>
        <v>-2508</v>
      </c>
      <c r="AF297" s="181"/>
    </row>
    <row r="298" spans="1:32" ht="24">
      <c r="A298" s="108">
        <v>2014</v>
      </c>
      <c r="B298" s="108">
        <v>294</v>
      </c>
      <c r="C298" s="109" t="s">
        <v>941</v>
      </c>
      <c r="D298" s="175" t="s">
        <v>982</v>
      </c>
      <c r="E298" s="109" t="s">
        <v>150</v>
      </c>
      <c r="F298" s="182" t="s">
        <v>943</v>
      </c>
      <c r="G298" s="112">
        <v>679.83</v>
      </c>
      <c r="H298" s="176" t="s">
        <v>944</v>
      </c>
      <c r="I298" s="108">
        <v>0</v>
      </c>
      <c r="J298" s="108">
        <v>0</v>
      </c>
      <c r="K298" s="109"/>
      <c r="L298" s="111" t="s">
        <v>920</v>
      </c>
      <c r="M298" s="109" t="s">
        <v>921</v>
      </c>
      <c r="N298" s="109" t="s">
        <v>921</v>
      </c>
      <c r="O298" s="108">
        <v>2</v>
      </c>
      <c r="P298" s="111" t="s">
        <v>73</v>
      </c>
      <c r="Q298" s="108">
        <v>1080202</v>
      </c>
      <c r="R298" s="108">
        <v>2880</v>
      </c>
      <c r="S298" s="108">
        <v>1937</v>
      </c>
      <c r="T298" s="108">
        <v>1</v>
      </c>
      <c r="U298" s="113">
        <v>2013</v>
      </c>
      <c r="V298" s="113">
        <v>921</v>
      </c>
      <c r="W298" s="113">
        <v>0</v>
      </c>
      <c r="X298" s="114" t="s">
        <v>465</v>
      </c>
      <c r="Y298" s="108">
        <v>517</v>
      </c>
      <c r="Z298" s="109" t="s">
        <v>941</v>
      </c>
      <c r="AA298" s="177" t="s">
        <v>945</v>
      </c>
      <c r="AB298" s="177" t="s">
        <v>941</v>
      </c>
      <c r="AC298" s="178">
        <f>AB298-AA298</f>
        <v>-60</v>
      </c>
      <c r="AD298" s="179">
        <f>IF(AF298="SI", 0,G298)</f>
        <v>679.83</v>
      </c>
      <c r="AE298" s="180">
        <f>AD298*AC298</f>
        <v>-40789.800000000003</v>
      </c>
      <c r="AF298" s="181"/>
    </row>
    <row r="299" spans="1:32" ht="24">
      <c r="A299" s="108">
        <v>2014</v>
      </c>
      <c r="B299" s="108">
        <v>295</v>
      </c>
      <c r="C299" s="109" t="s">
        <v>941</v>
      </c>
      <c r="D299" s="175" t="s">
        <v>983</v>
      </c>
      <c r="E299" s="109" t="s">
        <v>150</v>
      </c>
      <c r="F299" s="182" t="s">
        <v>943</v>
      </c>
      <c r="G299" s="112">
        <v>19.78</v>
      </c>
      <c r="H299" s="176" t="s">
        <v>984</v>
      </c>
      <c r="I299" s="108">
        <v>0</v>
      </c>
      <c r="J299" s="108">
        <v>0</v>
      </c>
      <c r="K299" s="109"/>
      <c r="L299" s="111" t="s">
        <v>920</v>
      </c>
      <c r="M299" s="109" t="s">
        <v>921</v>
      </c>
      <c r="N299" s="109" t="s">
        <v>921</v>
      </c>
      <c r="O299" s="108">
        <v>2</v>
      </c>
      <c r="P299" s="111" t="s">
        <v>73</v>
      </c>
      <c r="Q299" s="108">
        <v>1080202</v>
      </c>
      <c r="R299" s="108">
        <v>2880</v>
      </c>
      <c r="S299" s="108">
        <v>1937</v>
      </c>
      <c r="T299" s="108">
        <v>1</v>
      </c>
      <c r="U299" s="113">
        <v>2013</v>
      </c>
      <c r="V299" s="113">
        <v>922</v>
      </c>
      <c r="W299" s="113">
        <v>0</v>
      </c>
      <c r="X299" s="114" t="s">
        <v>465</v>
      </c>
      <c r="Y299" s="108">
        <v>518</v>
      </c>
      <c r="Z299" s="109" t="s">
        <v>941</v>
      </c>
      <c r="AA299" s="177" t="s">
        <v>945</v>
      </c>
      <c r="AB299" s="177" t="s">
        <v>941</v>
      </c>
      <c r="AC299" s="178">
        <f>AB299-AA299</f>
        <v>-60</v>
      </c>
      <c r="AD299" s="179">
        <f>IF(AF299="SI", 0,G299)</f>
        <v>19.78</v>
      </c>
      <c r="AE299" s="180">
        <f>AD299*AC299</f>
        <v>-1186.8000000000002</v>
      </c>
      <c r="AF299" s="181"/>
    </row>
    <row r="300" spans="1:32" ht="24">
      <c r="A300" s="108">
        <v>2014</v>
      </c>
      <c r="B300" s="108">
        <v>296</v>
      </c>
      <c r="C300" s="109" t="s">
        <v>941</v>
      </c>
      <c r="D300" s="175" t="s">
        <v>985</v>
      </c>
      <c r="E300" s="109" t="s">
        <v>150</v>
      </c>
      <c r="F300" s="182" t="s">
        <v>957</v>
      </c>
      <c r="G300" s="112">
        <v>317.42</v>
      </c>
      <c r="H300" s="176" t="s">
        <v>984</v>
      </c>
      <c r="I300" s="108">
        <v>0</v>
      </c>
      <c r="J300" s="108">
        <v>0</v>
      </c>
      <c r="K300" s="109"/>
      <c r="L300" s="111" t="s">
        <v>920</v>
      </c>
      <c r="M300" s="109" t="s">
        <v>921</v>
      </c>
      <c r="N300" s="109" t="s">
        <v>921</v>
      </c>
      <c r="O300" s="108">
        <v>2</v>
      </c>
      <c r="P300" s="111" t="s">
        <v>73</v>
      </c>
      <c r="Q300" s="108">
        <v>1080202</v>
      </c>
      <c r="R300" s="108">
        <v>2880</v>
      </c>
      <c r="S300" s="108">
        <v>1937</v>
      </c>
      <c r="T300" s="108">
        <v>1</v>
      </c>
      <c r="U300" s="113">
        <v>2013</v>
      </c>
      <c r="V300" s="113">
        <v>922</v>
      </c>
      <c r="W300" s="113">
        <v>0</v>
      </c>
      <c r="X300" s="114" t="s">
        <v>465</v>
      </c>
      <c r="Y300" s="108">
        <v>518</v>
      </c>
      <c r="Z300" s="109" t="s">
        <v>941</v>
      </c>
      <c r="AA300" s="177" t="s">
        <v>945</v>
      </c>
      <c r="AB300" s="177" t="s">
        <v>941</v>
      </c>
      <c r="AC300" s="178">
        <f>AB300-AA300</f>
        <v>-60</v>
      </c>
      <c r="AD300" s="179">
        <f>IF(AF300="SI", 0,G300)</f>
        <v>317.42</v>
      </c>
      <c r="AE300" s="180">
        <f>AD300*AC300</f>
        <v>-19045.2</v>
      </c>
      <c r="AF300" s="181"/>
    </row>
    <row r="301" spans="1:32" ht="24">
      <c r="A301" s="108">
        <v>2014</v>
      </c>
      <c r="B301" s="108">
        <v>297</v>
      </c>
      <c r="C301" s="109" t="s">
        <v>941</v>
      </c>
      <c r="D301" s="175" t="s">
        <v>986</v>
      </c>
      <c r="E301" s="109" t="s">
        <v>150</v>
      </c>
      <c r="F301" s="182" t="s">
        <v>955</v>
      </c>
      <c r="G301" s="112">
        <v>177.89</v>
      </c>
      <c r="H301" s="176" t="s">
        <v>984</v>
      </c>
      <c r="I301" s="108">
        <v>0</v>
      </c>
      <c r="J301" s="108">
        <v>0</v>
      </c>
      <c r="K301" s="109"/>
      <c r="L301" s="111" t="s">
        <v>920</v>
      </c>
      <c r="M301" s="109" t="s">
        <v>921</v>
      </c>
      <c r="N301" s="109" t="s">
        <v>921</v>
      </c>
      <c r="O301" s="108">
        <v>2</v>
      </c>
      <c r="P301" s="111" t="s">
        <v>73</v>
      </c>
      <c r="Q301" s="108">
        <v>1080202</v>
      </c>
      <c r="R301" s="108">
        <v>2880</v>
      </c>
      <c r="S301" s="108">
        <v>1937</v>
      </c>
      <c r="T301" s="108">
        <v>1</v>
      </c>
      <c r="U301" s="113">
        <v>2013</v>
      </c>
      <c r="V301" s="113">
        <v>922</v>
      </c>
      <c r="W301" s="113">
        <v>0</v>
      </c>
      <c r="X301" s="114" t="s">
        <v>465</v>
      </c>
      <c r="Y301" s="108">
        <v>518</v>
      </c>
      <c r="Z301" s="109" t="s">
        <v>941</v>
      </c>
      <c r="AA301" s="177" t="s">
        <v>945</v>
      </c>
      <c r="AB301" s="177" t="s">
        <v>941</v>
      </c>
      <c r="AC301" s="178">
        <f>AB301-AA301</f>
        <v>-60</v>
      </c>
      <c r="AD301" s="179">
        <f>IF(AF301="SI", 0,G301)</f>
        <v>177.89</v>
      </c>
      <c r="AE301" s="180">
        <f>AD301*AC301</f>
        <v>-10673.4</v>
      </c>
      <c r="AF301" s="181"/>
    </row>
    <row r="302" spans="1:32" ht="24">
      <c r="A302" s="108">
        <v>2014</v>
      </c>
      <c r="B302" s="108">
        <v>298</v>
      </c>
      <c r="C302" s="109" t="s">
        <v>941</v>
      </c>
      <c r="D302" s="175" t="s">
        <v>987</v>
      </c>
      <c r="E302" s="109" t="s">
        <v>150</v>
      </c>
      <c r="F302" s="182" t="s">
        <v>955</v>
      </c>
      <c r="G302" s="112">
        <v>36.86</v>
      </c>
      <c r="H302" s="176" t="s">
        <v>984</v>
      </c>
      <c r="I302" s="108">
        <v>0</v>
      </c>
      <c r="J302" s="108">
        <v>0</v>
      </c>
      <c r="K302" s="109"/>
      <c r="L302" s="111" t="s">
        <v>920</v>
      </c>
      <c r="M302" s="109" t="s">
        <v>921</v>
      </c>
      <c r="N302" s="109" t="s">
        <v>921</v>
      </c>
      <c r="O302" s="108">
        <v>2</v>
      </c>
      <c r="P302" s="111" t="s">
        <v>73</v>
      </c>
      <c r="Q302" s="108">
        <v>1080202</v>
      </c>
      <c r="R302" s="108">
        <v>2880</v>
      </c>
      <c r="S302" s="108">
        <v>1937</v>
      </c>
      <c r="T302" s="108">
        <v>1</v>
      </c>
      <c r="U302" s="113">
        <v>2013</v>
      </c>
      <c r="V302" s="113">
        <v>922</v>
      </c>
      <c r="W302" s="113">
        <v>0</v>
      </c>
      <c r="X302" s="114" t="s">
        <v>465</v>
      </c>
      <c r="Y302" s="108">
        <v>518</v>
      </c>
      <c r="Z302" s="109" t="s">
        <v>941</v>
      </c>
      <c r="AA302" s="177" t="s">
        <v>945</v>
      </c>
      <c r="AB302" s="177" t="s">
        <v>941</v>
      </c>
      <c r="AC302" s="178">
        <f>AB302-AA302</f>
        <v>-60</v>
      </c>
      <c r="AD302" s="179">
        <f>IF(AF302="SI", 0,G302)</f>
        <v>36.86</v>
      </c>
      <c r="AE302" s="180">
        <f>AD302*AC302</f>
        <v>-2211.6</v>
      </c>
      <c r="AF302" s="181"/>
    </row>
    <row r="303" spans="1:32" ht="24">
      <c r="A303" s="108">
        <v>2014</v>
      </c>
      <c r="B303" s="108">
        <v>299</v>
      </c>
      <c r="C303" s="109" t="s">
        <v>941</v>
      </c>
      <c r="D303" s="175" t="s">
        <v>988</v>
      </c>
      <c r="E303" s="109" t="s">
        <v>150</v>
      </c>
      <c r="F303" s="182" t="s">
        <v>943</v>
      </c>
      <c r="G303" s="112">
        <v>789.4</v>
      </c>
      <c r="H303" s="176" t="s">
        <v>984</v>
      </c>
      <c r="I303" s="108">
        <v>0</v>
      </c>
      <c r="J303" s="108">
        <v>0</v>
      </c>
      <c r="K303" s="109"/>
      <c r="L303" s="111" t="s">
        <v>920</v>
      </c>
      <c r="M303" s="109" t="s">
        <v>921</v>
      </c>
      <c r="N303" s="109" t="s">
        <v>921</v>
      </c>
      <c r="O303" s="108">
        <v>2</v>
      </c>
      <c r="P303" s="111" t="s">
        <v>73</v>
      </c>
      <c r="Q303" s="108">
        <v>1080202</v>
      </c>
      <c r="R303" s="108">
        <v>2880</v>
      </c>
      <c r="S303" s="108">
        <v>1937</v>
      </c>
      <c r="T303" s="108">
        <v>1</v>
      </c>
      <c r="U303" s="113">
        <v>2013</v>
      </c>
      <c r="V303" s="113">
        <v>922</v>
      </c>
      <c r="W303" s="113">
        <v>0</v>
      </c>
      <c r="X303" s="114" t="s">
        <v>465</v>
      </c>
      <c r="Y303" s="108">
        <v>518</v>
      </c>
      <c r="Z303" s="109" t="s">
        <v>941</v>
      </c>
      <c r="AA303" s="177" t="s">
        <v>945</v>
      </c>
      <c r="AB303" s="177" t="s">
        <v>941</v>
      </c>
      <c r="AC303" s="178">
        <f>AB303-AA303</f>
        <v>-60</v>
      </c>
      <c r="AD303" s="179">
        <f>IF(AF303="SI", 0,G303)</f>
        <v>789.4</v>
      </c>
      <c r="AE303" s="180">
        <f>AD303*AC303</f>
        <v>-47364</v>
      </c>
      <c r="AF303" s="181"/>
    </row>
    <row r="304" spans="1:32" ht="24">
      <c r="A304" s="108">
        <v>2014</v>
      </c>
      <c r="B304" s="108">
        <v>300</v>
      </c>
      <c r="C304" s="109" t="s">
        <v>941</v>
      </c>
      <c r="D304" s="175" t="s">
        <v>989</v>
      </c>
      <c r="E304" s="109" t="s">
        <v>501</v>
      </c>
      <c r="F304" s="182" t="s">
        <v>943</v>
      </c>
      <c r="G304" s="112">
        <v>287.18</v>
      </c>
      <c r="H304" s="176" t="s">
        <v>984</v>
      </c>
      <c r="I304" s="108">
        <v>0</v>
      </c>
      <c r="J304" s="108">
        <v>0</v>
      </c>
      <c r="K304" s="109"/>
      <c r="L304" s="111" t="s">
        <v>920</v>
      </c>
      <c r="M304" s="109" t="s">
        <v>921</v>
      </c>
      <c r="N304" s="109" t="s">
        <v>921</v>
      </c>
      <c r="O304" s="108">
        <v>2</v>
      </c>
      <c r="P304" s="111" t="s">
        <v>73</v>
      </c>
      <c r="Q304" s="108">
        <v>1080202</v>
      </c>
      <c r="R304" s="108">
        <v>2880</v>
      </c>
      <c r="S304" s="108">
        <v>1937</v>
      </c>
      <c r="T304" s="108">
        <v>1</v>
      </c>
      <c r="U304" s="113">
        <v>2013</v>
      </c>
      <c r="V304" s="113">
        <v>922</v>
      </c>
      <c r="W304" s="113">
        <v>0</v>
      </c>
      <c r="X304" s="114" t="s">
        <v>465</v>
      </c>
      <c r="Y304" s="108">
        <v>518</v>
      </c>
      <c r="Z304" s="109" t="s">
        <v>941</v>
      </c>
      <c r="AA304" s="177" t="s">
        <v>945</v>
      </c>
      <c r="AB304" s="177" t="s">
        <v>941</v>
      </c>
      <c r="AC304" s="178">
        <f>AB304-AA304</f>
        <v>-60</v>
      </c>
      <c r="AD304" s="179">
        <f>IF(AF304="SI", 0,G304)</f>
        <v>287.18</v>
      </c>
      <c r="AE304" s="180">
        <f>AD304*AC304</f>
        <v>-17230.8</v>
      </c>
      <c r="AF304" s="181"/>
    </row>
    <row r="305" spans="1:32" ht="24">
      <c r="A305" s="108">
        <v>2014</v>
      </c>
      <c r="B305" s="108">
        <v>301</v>
      </c>
      <c r="C305" s="109" t="s">
        <v>941</v>
      </c>
      <c r="D305" s="175" t="s">
        <v>990</v>
      </c>
      <c r="E305" s="109" t="s">
        <v>150</v>
      </c>
      <c r="F305" s="182" t="s">
        <v>943</v>
      </c>
      <c r="G305" s="112">
        <v>36.81</v>
      </c>
      <c r="H305" s="176" t="s">
        <v>70</v>
      </c>
      <c r="I305" s="108">
        <v>0</v>
      </c>
      <c r="J305" s="108">
        <v>0</v>
      </c>
      <c r="K305" s="109"/>
      <c r="L305" s="111" t="s">
        <v>920</v>
      </c>
      <c r="M305" s="109" t="s">
        <v>921</v>
      </c>
      <c r="N305" s="109" t="s">
        <v>921</v>
      </c>
      <c r="O305" s="108">
        <v>2</v>
      </c>
      <c r="P305" s="111" t="s">
        <v>73</v>
      </c>
      <c r="Q305" s="108">
        <v>1060203</v>
      </c>
      <c r="R305" s="108">
        <v>2340</v>
      </c>
      <c r="S305" s="108">
        <v>1827</v>
      </c>
      <c r="T305" s="108">
        <v>3</v>
      </c>
      <c r="U305" s="113">
        <v>2013</v>
      </c>
      <c r="V305" s="113">
        <v>1061</v>
      </c>
      <c r="W305" s="113">
        <v>0</v>
      </c>
      <c r="X305" s="114" t="s">
        <v>465</v>
      </c>
      <c r="Y305" s="108">
        <v>519</v>
      </c>
      <c r="Z305" s="109" t="s">
        <v>941</v>
      </c>
      <c r="AA305" s="177" t="s">
        <v>945</v>
      </c>
      <c r="AB305" s="177" t="s">
        <v>941</v>
      </c>
      <c r="AC305" s="178">
        <f>AB305-AA305</f>
        <v>-60</v>
      </c>
      <c r="AD305" s="179">
        <f>IF(AF305="SI", 0,G305)</f>
        <v>36.81</v>
      </c>
      <c r="AE305" s="180">
        <f>AD305*AC305</f>
        <v>-2208.6000000000004</v>
      </c>
      <c r="AF305" s="181"/>
    </row>
    <row r="306" spans="1:32" ht="24">
      <c r="A306" s="108">
        <v>2014</v>
      </c>
      <c r="B306" s="108">
        <v>302</v>
      </c>
      <c r="C306" s="109" t="s">
        <v>941</v>
      </c>
      <c r="D306" s="175" t="s">
        <v>991</v>
      </c>
      <c r="E306" s="109" t="s">
        <v>150</v>
      </c>
      <c r="F306" s="182" t="s">
        <v>943</v>
      </c>
      <c r="G306" s="112">
        <v>46.87</v>
      </c>
      <c r="H306" s="176" t="s">
        <v>959</v>
      </c>
      <c r="I306" s="108">
        <v>0</v>
      </c>
      <c r="J306" s="108">
        <v>0</v>
      </c>
      <c r="K306" s="109"/>
      <c r="L306" s="111" t="s">
        <v>920</v>
      </c>
      <c r="M306" s="109" t="s">
        <v>921</v>
      </c>
      <c r="N306" s="109" t="s">
        <v>921</v>
      </c>
      <c r="O306" s="108">
        <v>2</v>
      </c>
      <c r="P306" s="111" t="s">
        <v>73</v>
      </c>
      <c r="Q306" s="108">
        <v>1060203</v>
      </c>
      <c r="R306" s="108">
        <v>2340</v>
      </c>
      <c r="S306" s="108">
        <v>1827</v>
      </c>
      <c r="T306" s="108">
        <v>1</v>
      </c>
      <c r="U306" s="113">
        <v>2013</v>
      </c>
      <c r="V306" s="113">
        <v>294</v>
      </c>
      <c r="W306" s="113">
        <v>0</v>
      </c>
      <c r="X306" s="114" t="s">
        <v>70</v>
      </c>
      <c r="Y306" s="108">
        <v>520</v>
      </c>
      <c r="Z306" s="109" t="s">
        <v>941</v>
      </c>
      <c r="AA306" s="177" t="s">
        <v>945</v>
      </c>
      <c r="AB306" s="177" t="s">
        <v>941</v>
      </c>
      <c r="AC306" s="178">
        <f>AB306-AA306</f>
        <v>-60</v>
      </c>
      <c r="AD306" s="179">
        <f>IF(AF306="SI", 0,G306)</f>
        <v>46.87</v>
      </c>
      <c r="AE306" s="180">
        <f>AD306*AC306</f>
        <v>-2812.2</v>
      </c>
      <c r="AF306" s="181"/>
    </row>
    <row r="307" spans="1:32" ht="24">
      <c r="A307" s="108">
        <v>2014</v>
      </c>
      <c r="B307" s="108">
        <v>303</v>
      </c>
      <c r="C307" s="109" t="s">
        <v>854</v>
      </c>
      <c r="D307" s="175" t="s">
        <v>992</v>
      </c>
      <c r="E307" s="109" t="s">
        <v>993</v>
      </c>
      <c r="F307" s="182" t="s">
        <v>994</v>
      </c>
      <c r="G307" s="112">
        <v>139.06</v>
      </c>
      <c r="H307" s="176" t="s">
        <v>995</v>
      </c>
      <c r="I307" s="108">
        <v>0</v>
      </c>
      <c r="J307" s="108">
        <v>0</v>
      </c>
      <c r="K307" s="109"/>
      <c r="L307" s="111" t="s">
        <v>996</v>
      </c>
      <c r="M307" s="109" t="s">
        <v>70</v>
      </c>
      <c r="N307" s="109" t="s">
        <v>997</v>
      </c>
      <c r="O307" s="108">
        <v>2</v>
      </c>
      <c r="P307" s="111" t="s">
        <v>73</v>
      </c>
      <c r="Q307" s="108">
        <v>1080202</v>
      </c>
      <c r="R307" s="108">
        <v>2880</v>
      </c>
      <c r="S307" s="108">
        <v>1937</v>
      </c>
      <c r="T307" s="108">
        <v>2</v>
      </c>
      <c r="U307" s="113">
        <v>2014</v>
      </c>
      <c r="V307" s="113">
        <v>160</v>
      </c>
      <c r="W307" s="113">
        <v>0</v>
      </c>
      <c r="X307" s="114" t="s">
        <v>70</v>
      </c>
      <c r="Y307" s="108">
        <v>559</v>
      </c>
      <c r="Z307" s="109" t="s">
        <v>854</v>
      </c>
      <c r="AA307" s="177" t="s">
        <v>998</v>
      </c>
      <c r="AB307" s="177" t="s">
        <v>854</v>
      </c>
      <c r="AC307" s="178">
        <f>AB307-AA307</f>
        <v>-60</v>
      </c>
      <c r="AD307" s="179">
        <f>IF(AF307="SI", 0,G307)</f>
        <v>139.06</v>
      </c>
      <c r="AE307" s="180">
        <f>AD307*AC307</f>
        <v>-8343.6</v>
      </c>
      <c r="AF307" s="181"/>
    </row>
    <row r="308" spans="1:32" ht="60">
      <c r="A308" s="108">
        <v>2014</v>
      </c>
      <c r="B308" s="108">
        <v>304</v>
      </c>
      <c r="C308" s="109" t="s">
        <v>999</v>
      </c>
      <c r="D308" s="175" t="s">
        <v>1000</v>
      </c>
      <c r="E308" s="109" t="s">
        <v>114</v>
      </c>
      <c r="F308" s="182" t="s">
        <v>1001</v>
      </c>
      <c r="G308" s="112">
        <v>559.16</v>
      </c>
      <c r="H308" s="176" t="s">
        <v>452</v>
      </c>
      <c r="I308" s="108">
        <v>0</v>
      </c>
      <c r="J308" s="108">
        <v>0</v>
      </c>
      <c r="K308" s="109"/>
      <c r="L308" s="111" t="s">
        <v>146</v>
      </c>
      <c r="M308" s="109" t="s">
        <v>147</v>
      </c>
      <c r="N308" s="109" t="s">
        <v>70</v>
      </c>
      <c r="O308" s="108">
        <v>2</v>
      </c>
      <c r="P308" s="111" t="s">
        <v>73</v>
      </c>
      <c r="Q308" s="108">
        <v>1080202</v>
      </c>
      <c r="R308" s="108">
        <v>2880</v>
      </c>
      <c r="S308" s="108">
        <v>1937</v>
      </c>
      <c r="T308" s="108">
        <v>2</v>
      </c>
      <c r="U308" s="113">
        <v>2014</v>
      </c>
      <c r="V308" s="113">
        <v>400</v>
      </c>
      <c r="W308" s="113">
        <v>0</v>
      </c>
      <c r="X308" s="114" t="s">
        <v>1002</v>
      </c>
      <c r="Y308" s="108">
        <v>630</v>
      </c>
      <c r="Z308" s="109" t="s">
        <v>826</v>
      </c>
      <c r="AA308" s="177" t="s">
        <v>1003</v>
      </c>
      <c r="AB308" s="177" t="s">
        <v>826</v>
      </c>
      <c r="AC308" s="178">
        <f>AB308-AA308</f>
        <v>-33</v>
      </c>
      <c r="AD308" s="179">
        <f>IF(AF308="SI", 0,G308)</f>
        <v>559.16</v>
      </c>
      <c r="AE308" s="180">
        <f>AD308*AC308</f>
        <v>-18452.28</v>
      </c>
      <c r="AF308" s="181"/>
    </row>
    <row r="309" spans="1:32" ht="60">
      <c r="A309" s="108">
        <v>2014</v>
      </c>
      <c r="B309" s="108">
        <v>305</v>
      </c>
      <c r="C309" s="109" t="s">
        <v>999</v>
      </c>
      <c r="D309" s="175" t="s">
        <v>1004</v>
      </c>
      <c r="E309" s="109" t="s">
        <v>149</v>
      </c>
      <c r="F309" s="182" t="s">
        <v>1001</v>
      </c>
      <c r="G309" s="112">
        <v>843.2</v>
      </c>
      <c r="H309" s="176" t="s">
        <v>452</v>
      </c>
      <c r="I309" s="108">
        <v>0</v>
      </c>
      <c r="J309" s="108">
        <v>0</v>
      </c>
      <c r="K309" s="109"/>
      <c r="L309" s="111" t="s">
        <v>146</v>
      </c>
      <c r="M309" s="109" t="s">
        <v>147</v>
      </c>
      <c r="N309" s="109" t="s">
        <v>70</v>
      </c>
      <c r="O309" s="108">
        <v>2</v>
      </c>
      <c r="P309" s="111" t="s">
        <v>73</v>
      </c>
      <c r="Q309" s="108">
        <v>1080202</v>
      </c>
      <c r="R309" s="108">
        <v>2880</v>
      </c>
      <c r="S309" s="108">
        <v>1937</v>
      </c>
      <c r="T309" s="108">
        <v>2</v>
      </c>
      <c r="U309" s="113">
        <v>2014</v>
      </c>
      <c r="V309" s="113">
        <v>400</v>
      </c>
      <c r="W309" s="113">
        <v>0</v>
      </c>
      <c r="X309" s="114" t="s">
        <v>1002</v>
      </c>
      <c r="Y309" s="108">
        <v>630</v>
      </c>
      <c r="Z309" s="109" t="s">
        <v>826</v>
      </c>
      <c r="AA309" s="177" t="s">
        <v>1003</v>
      </c>
      <c r="AB309" s="177" t="s">
        <v>826</v>
      </c>
      <c r="AC309" s="178">
        <f>AB309-AA309</f>
        <v>-33</v>
      </c>
      <c r="AD309" s="179">
        <f>IF(AF309="SI", 0,G309)</f>
        <v>843.2</v>
      </c>
      <c r="AE309" s="180">
        <f>AD309*AC309</f>
        <v>-27825.600000000002</v>
      </c>
      <c r="AF309" s="181"/>
    </row>
    <row r="310" spans="1:32" ht="108">
      <c r="A310" s="108">
        <v>2014</v>
      </c>
      <c r="B310" s="108">
        <v>306</v>
      </c>
      <c r="C310" s="109" t="s">
        <v>999</v>
      </c>
      <c r="D310" s="175" t="s">
        <v>1005</v>
      </c>
      <c r="E310" s="109" t="s">
        <v>114</v>
      </c>
      <c r="F310" s="182" t="s">
        <v>1006</v>
      </c>
      <c r="G310" s="112">
        <v>3673.98</v>
      </c>
      <c r="H310" s="176" t="s">
        <v>452</v>
      </c>
      <c r="I310" s="108">
        <v>0</v>
      </c>
      <c r="J310" s="108">
        <v>0</v>
      </c>
      <c r="K310" s="109"/>
      <c r="L310" s="111" t="s">
        <v>146</v>
      </c>
      <c r="M310" s="109" t="s">
        <v>147</v>
      </c>
      <c r="N310" s="109" t="s">
        <v>70</v>
      </c>
      <c r="O310" s="108">
        <v>2</v>
      </c>
      <c r="P310" s="111" t="s">
        <v>73</v>
      </c>
      <c r="Q310" s="108">
        <v>1080202</v>
      </c>
      <c r="R310" s="108">
        <v>2880</v>
      </c>
      <c r="S310" s="108">
        <v>1937</v>
      </c>
      <c r="T310" s="108">
        <v>1</v>
      </c>
      <c r="U310" s="113">
        <v>2014</v>
      </c>
      <c r="V310" s="113">
        <v>398</v>
      </c>
      <c r="W310" s="113">
        <v>0</v>
      </c>
      <c r="X310" s="114" t="s">
        <v>1002</v>
      </c>
      <c r="Y310" s="108">
        <v>657</v>
      </c>
      <c r="Z310" s="109" t="s">
        <v>1007</v>
      </c>
      <c r="AA310" s="177" t="s">
        <v>1003</v>
      </c>
      <c r="AB310" s="177" t="s">
        <v>1007</v>
      </c>
      <c r="AC310" s="178">
        <f>AB310-AA310</f>
        <v>-19</v>
      </c>
      <c r="AD310" s="179">
        <f>IF(AF310="SI", 0,G310)</f>
        <v>3673.98</v>
      </c>
      <c r="AE310" s="180">
        <f>AD310*AC310</f>
        <v>-69805.62</v>
      </c>
      <c r="AF310" s="181"/>
    </row>
    <row r="311" spans="1:32" ht="108">
      <c r="A311" s="108">
        <v>2014</v>
      </c>
      <c r="B311" s="108">
        <v>307</v>
      </c>
      <c r="C311" s="109" t="s">
        <v>999</v>
      </c>
      <c r="D311" s="175" t="s">
        <v>1008</v>
      </c>
      <c r="E311" s="109" t="s">
        <v>742</v>
      </c>
      <c r="F311" s="182" t="s">
        <v>1006</v>
      </c>
      <c r="G311" s="112">
        <v>188.48</v>
      </c>
      <c r="H311" s="176" t="s">
        <v>452</v>
      </c>
      <c r="I311" s="108">
        <v>0</v>
      </c>
      <c r="J311" s="108">
        <v>0</v>
      </c>
      <c r="K311" s="109"/>
      <c r="L311" s="111" t="s">
        <v>146</v>
      </c>
      <c r="M311" s="109" t="s">
        <v>147</v>
      </c>
      <c r="N311" s="109" t="s">
        <v>70</v>
      </c>
      <c r="O311" s="108">
        <v>2</v>
      </c>
      <c r="P311" s="111" t="s">
        <v>73</v>
      </c>
      <c r="Q311" s="108">
        <v>1080202</v>
      </c>
      <c r="R311" s="108">
        <v>2880</v>
      </c>
      <c r="S311" s="108">
        <v>1937</v>
      </c>
      <c r="T311" s="108">
        <v>1</v>
      </c>
      <c r="U311" s="113">
        <v>2014</v>
      </c>
      <c r="V311" s="113">
        <v>398</v>
      </c>
      <c r="W311" s="113">
        <v>0</v>
      </c>
      <c r="X311" s="114" t="s">
        <v>1002</v>
      </c>
      <c r="Y311" s="108">
        <v>656</v>
      </c>
      <c r="Z311" s="109" t="s">
        <v>1007</v>
      </c>
      <c r="AA311" s="177" t="s">
        <v>1003</v>
      </c>
      <c r="AB311" s="177" t="s">
        <v>1007</v>
      </c>
      <c r="AC311" s="178">
        <f>AB311-AA311</f>
        <v>-19</v>
      </c>
      <c r="AD311" s="179">
        <f>IF(AF311="SI", 0,G311)</f>
        <v>188.48</v>
      </c>
      <c r="AE311" s="180">
        <f>AD311*AC311</f>
        <v>-3581.12</v>
      </c>
      <c r="AF311" s="181"/>
    </row>
    <row r="312" spans="1:32" ht="120">
      <c r="A312" s="108">
        <v>2014</v>
      </c>
      <c r="B312" s="108">
        <v>308</v>
      </c>
      <c r="C312" s="109" t="s">
        <v>999</v>
      </c>
      <c r="D312" s="175" t="s">
        <v>1009</v>
      </c>
      <c r="E312" s="109" t="s">
        <v>742</v>
      </c>
      <c r="F312" s="182" t="s">
        <v>1010</v>
      </c>
      <c r="G312" s="112">
        <v>663.47</v>
      </c>
      <c r="H312" s="176" t="s">
        <v>452</v>
      </c>
      <c r="I312" s="108">
        <v>0</v>
      </c>
      <c r="J312" s="108">
        <v>0</v>
      </c>
      <c r="K312" s="109"/>
      <c r="L312" s="111" t="s">
        <v>146</v>
      </c>
      <c r="M312" s="109" t="s">
        <v>147</v>
      </c>
      <c r="N312" s="109" t="s">
        <v>70</v>
      </c>
      <c r="O312" s="108">
        <v>2</v>
      </c>
      <c r="P312" s="111" t="s">
        <v>73</v>
      </c>
      <c r="Q312" s="108">
        <v>1080202</v>
      </c>
      <c r="R312" s="108">
        <v>2880</v>
      </c>
      <c r="S312" s="108">
        <v>1937</v>
      </c>
      <c r="T312" s="108">
        <v>2</v>
      </c>
      <c r="U312" s="113">
        <v>2014</v>
      </c>
      <c r="V312" s="113">
        <v>399</v>
      </c>
      <c r="W312" s="113">
        <v>0</v>
      </c>
      <c r="X312" s="114" t="s">
        <v>1011</v>
      </c>
      <c r="Y312" s="108">
        <v>658</v>
      </c>
      <c r="Z312" s="109" t="s">
        <v>1007</v>
      </c>
      <c r="AA312" s="177" t="s">
        <v>1003</v>
      </c>
      <c r="AB312" s="177" t="s">
        <v>1007</v>
      </c>
      <c r="AC312" s="178">
        <f>AB312-AA312</f>
        <v>-19</v>
      </c>
      <c r="AD312" s="179">
        <f>IF(AF312="SI", 0,G312)</f>
        <v>663.47</v>
      </c>
      <c r="AE312" s="180">
        <f>AD312*AC312</f>
        <v>-12605.93</v>
      </c>
      <c r="AF312" s="181"/>
    </row>
    <row r="313" spans="1:32" ht="60">
      <c r="A313" s="108">
        <v>2014</v>
      </c>
      <c r="B313" s="108">
        <v>309</v>
      </c>
      <c r="C313" s="109" t="s">
        <v>999</v>
      </c>
      <c r="D313" s="175" t="s">
        <v>1012</v>
      </c>
      <c r="E313" s="109" t="s">
        <v>149</v>
      </c>
      <c r="F313" s="182" t="s">
        <v>1013</v>
      </c>
      <c r="G313" s="112">
        <v>5539.89</v>
      </c>
      <c r="H313" s="176" t="s">
        <v>452</v>
      </c>
      <c r="I313" s="108">
        <v>0</v>
      </c>
      <c r="J313" s="108">
        <v>0</v>
      </c>
      <c r="K313" s="109"/>
      <c r="L313" s="111" t="s">
        <v>146</v>
      </c>
      <c r="M313" s="109" t="s">
        <v>147</v>
      </c>
      <c r="N313" s="109" t="s">
        <v>70</v>
      </c>
      <c r="O313" s="108">
        <v>2</v>
      </c>
      <c r="P313" s="111" t="s">
        <v>73</v>
      </c>
      <c r="Q313" s="108">
        <v>1080202</v>
      </c>
      <c r="R313" s="108">
        <v>2880</v>
      </c>
      <c r="S313" s="108">
        <v>1937</v>
      </c>
      <c r="T313" s="108">
        <v>1</v>
      </c>
      <c r="U313" s="113">
        <v>2014</v>
      </c>
      <c r="V313" s="113">
        <v>397</v>
      </c>
      <c r="W313" s="113">
        <v>0</v>
      </c>
      <c r="X313" s="114" t="s">
        <v>1011</v>
      </c>
      <c r="Y313" s="108">
        <v>628</v>
      </c>
      <c r="Z313" s="109" t="s">
        <v>826</v>
      </c>
      <c r="AA313" s="177" t="s">
        <v>1003</v>
      </c>
      <c r="AB313" s="177" t="s">
        <v>826</v>
      </c>
      <c r="AC313" s="178">
        <f>AB313-AA313</f>
        <v>-33</v>
      </c>
      <c r="AD313" s="179">
        <f>IF(AF313="SI", 0,G313)</f>
        <v>5539.89</v>
      </c>
      <c r="AE313" s="180">
        <f>AD313*AC313</f>
        <v>-182816.37000000002</v>
      </c>
      <c r="AF313" s="181"/>
    </row>
    <row r="314" spans="1:32" ht="60">
      <c r="A314" s="108">
        <v>2014</v>
      </c>
      <c r="B314" s="108">
        <v>310</v>
      </c>
      <c r="C314" s="109" t="s">
        <v>999</v>
      </c>
      <c r="D314" s="175" t="s">
        <v>1014</v>
      </c>
      <c r="E314" s="109" t="s">
        <v>742</v>
      </c>
      <c r="F314" s="182" t="s">
        <v>1013</v>
      </c>
      <c r="G314" s="112">
        <v>5597.65</v>
      </c>
      <c r="H314" s="176" t="s">
        <v>452</v>
      </c>
      <c r="I314" s="108">
        <v>0</v>
      </c>
      <c r="J314" s="108">
        <v>0</v>
      </c>
      <c r="K314" s="109"/>
      <c r="L314" s="111" t="s">
        <v>146</v>
      </c>
      <c r="M314" s="109" t="s">
        <v>147</v>
      </c>
      <c r="N314" s="109" t="s">
        <v>70</v>
      </c>
      <c r="O314" s="108">
        <v>2</v>
      </c>
      <c r="P314" s="111" t="s">
        <v>73</v>
      </c>
      <c r="Q314" s="108">
        <v>1080202</v>
      </c>
      <c r="R314" s="108">
        <v>2880</v>
      </c>
      <c r="S314" s="108">
        <v>1937</v>
      </c>
      <c r="T314" s="108">
        <v>1</v>
      </c>
      <c r="U314" s="113">
        <v>2014</v>
      </c>
      <c r="V314" s="113">
        <v>397</v>
      </c>
      <c r="W314" s="113">
        <v>0</v>
      </c>
      <c r="X314" s="114" t="s">
        <v>1011</v>
      </c>
      <c r="Y314" s="108">
        <v>629</v>
      </c>
      <c r="Z314" s="109" t="s">
        <v>826</v>
      </c>
      <c r="AA314" s="177" t="s">
        <v>1003</v>
      </c>
      <c r="AB314" s="177" t="s">
        <v>826</v>
      </c>
      <c r="AC314" s="178">
        <f>AB314-AA314</f>
        <v>-33</v>
      </c>
      <c r="AD314" s="179">
        <f>IF(AF314="SI", 0,G314)</f>
        <v>5597.65</v>
      </c>
      <c r="AE314" s="180">
        <f>AD314*AC314</f>
        <v>-184722.44999999998</v>
      </c>
      <c r="AF314" s="181"/>
    </row>
    <row r="315" spans="1:32">
      <c r="A315" s="108">
        <v>2014</v>
      </c>
      <c r="B315" s="108">
        <v>313</v>
      </c>
      <c r="C315" s="109" t="s">
        <v>1015</v>
      </c>
      <c r="D315" s="175" t="s">
        <v>1016</v>
      </c>
      <c r="E315" s="109" t="s">
        <v>1017</v>
      </c>
      <c r="F315" s="182" t="s">
        <v>1018</v>
      </c>
      <c r="G315" s="112">
        <v>61</v>
      </c>
      <c r="H315" s="176" t="s">
        <v>70</v>
      </c>
      <c r="I315" s="108">
        <v>0</v>
      </c>
      <c r="J315" s="108">
        <v>0</v>
      </c>
      <c r="K315" s="109"/>
      <c r="L315" s="111" t="s">
        <v>1019</v>
      </c>
      <c r="M315" s="109" t="s">
        <v>1020</v>
      </c>
      <c r="N315" s="109" t="s">
        <v>70</v>
      </c>
      <c r="O315" s="108">
        <v>3</v>
      </c>
      <c r="P315" s="111" t="s">
        <v>243</v>
      </c>
      <c r="Q315" s="108">
        <v>1050102</v>
      </c>
      <c r="R315" s="108">
        <v>2000</v>
      </c>
      <c r="S315" s="108">
        <v>1480</v>
      </c>
      <c r="T315" s="108">
        <v>1</v>
      </c>
      <c r="U315" s="113">
        <v>2012</v>
      </c>
      <c r="V315" s="113">
        <v>1191</v>
      </c>
      <c r="W315" s="113">
        <v>0</v>
      </c>
      <c r="X315" s="114" t="s">
        <v>70</v>
      </c>
      <c r="Y315" s="108">
        <v>578</v>
      </c>
      <c r="Z315" s="109" t="s">
        <v>1015</v>
      </c>
      <c r="AA315" s="177" t="s">
        <v>1021</v>
      </c>
      <c r="AB315" s="177" t="s">
        <v>1015</v>
      </c>
      <c r="AC315" s="178">
        <f>AB315-AA315</f>
        <v>-60</v>
      </c>
      <c r="AD315" s="179">
        <f>IF(AF315="SI", 0,G315)</f>
        <v>61</v>
      </c>
      <c r="AE315" s="180">
        <f>AD315*AC315</f>
        <v>-3660</v>
      </c>
      <c r="AF315" s="181"/>
    </row>
    <row r="316" spans="1:32">
      <c r="A316" s="108">
        <v>2014</v>
      </c>
      <c r="B316" s="108">
        <v>314</v>
      </c>
      <c r="C316" s="109" t="s">
        <v>1015</v>
      </c>
      <c r="D316" s="175" t="s">
        <v>1022</v>
      </c>
      <c r="E316" s="109" t="s">
        <v>82</v>
      </c>
      <c r="F316" s="182" t="s">
        <v>1023</v>
      </c>
      <c r="G316" s="112">
        <v>97.5</v>
      </c>
      <c r="H316" s="176" t="s">
        <v>1024</v>
      </c>
      <c r="I316" s="108">
        <v>0</v>
      </c>
      <c r="J316" s="108">
        <v>0</v>
      </c>
      <c r="K316" s="109"/>
      <c r="L316" s="111" t="s">
        <v>1025</v>
      </c>
      <c r="M316" s="109" t="s">
        <v>1026</v>
      </c>
      <c r="N316" s="109" t="s">
        <v>1026</v>
      </c>
      <c r="O316" s="108">
        <v>3</v>
      </c>
      <c r="P316" s="111" t="s">
        <v>243</v>
      </c>
      <c r="Q316" s="108">
        <v>1040202</v>
      </c>
      <c r="R316" s="108">
        <v>1560</v>
      </c>
      <c r="S316" s="108">
        <v>1366</v>
      </c>
      <c r="T316" s="108">
        <v>1</v>
      </c>
      <c r="U316" s="113">
        <v>2012</v>
      </c>
      <c r="V316" s="113">
        <v>1182</v>
      </c>
      <c r="W316" s="113">
        <v>0</v>
      </c>
      <c r="X316" s="114" t="s">
        <v>539</v>
      </c>
      <c r="Y316" s="108">
        <v>632</v>
      </c>
      <c r="Z316" s="109" t="s">
        <v>826</v>
      </c>
      <c r="AA316" s="177" t="s">
        <v>1021</v>
      </c>
      <c r="AB316" s="177" t="s">
        <v>826</v>
      </c>
      <c r="AC316" s="178">
        <f>AB316-AA316</f>
        <v>-48</v>
      </c>
      <c r="AD316" s="179">
        <f>IF(AF316="SI", 0,G316)</f>
        <v>97.5</v>
      </c>
      <c r="AE316" s="180">
        <f>AD316*AC316</f>
        <v>-4680</v>
      </c>
      <c r="AF316" s="181"/>
    </row>
    <row r="317" spans="1:32" ht="24">
      <c r="A317" s="108">
        <v>2014</v>
      </c>
      <c r="B317" s="108">
        <v>315</v>
      </c>
      <c r="C317" s="109" t="s">
        <v>1015</v>
      </c>
      <c r="D317" s="175" t="s">
        <v>1027</v>
      </c>
      <c r="E317" s="109" t="s">
        <v>1028</v>
      </c>
      <c r="F317" s="182" t="s">
        <v>1029</v>
      </c>
      <c r="G317" s="112">
        <v>99</v>
      </c>
      <c r="H317" s="176" t="s">
        <v>1030</v>
      </c>
      <c r="I317" s="108">
        <v>0</v>
      </c>
      <c r="J317" s="108">
        <v>0</v>
      </c>
      <c r="K317" s="109"/>
      <c r="L317" s="111" t="s">
        <v>1031</v>
      </c>
      <c r="M317" s="109" t="s">
        <v>70</v>
      </c>
      <c r="N317" s="109" t="s">
        <v>1032</v>
      </c>
      <c r="O317" s="108">
        <v>3</v>
      </c>
      <c r="P317" s="111" t="s">
        <v>243</v>
      </c>
      <c r="Q317" s="108">
        <v>1040202</v>
      </c>
      <c r="R317" s="108">
        <v>1560</v>
      </c>
      <c r="S317" s="108">
        <v>1366</v>
      </c>
      <c r="T317" s="108">
        <v>1</v>
      </c>
      <c r="U317" s="113">
        <v>2013</v>
      </c>
      <c r="V317" s="113">
        <v>1049</v>
      </c>
      <c r="W317" s="113">
        <v>0</v>
      </c>
      <c r="X317" s="114" t="s">
        <v>539</v>
      </c>
      <c r="Y317" s="108">
        <v>631</v>
      </c>
      <c r="Z317" s="109" t="s">
        <v>826</v>
      </c>
      <c r="AA317" s="177" t="s">
        <v>1021</v>
      </c>
      <c r="AB317" s="177" t="s">
        <v>826</v>
      </c>
      <c r="AC317" s="178">
        <f>AB317-AA317</f>
        <v>-48</v>
      </c>
      <c r="AD317" s="179">
        <f>IF(AF317="SI", 0,G317)</f>
        <v>99</v>
      </c>
      <c r="AE317" s="180">
        <f>AD317*AC317</f>
        <v>-4752</v>
      </c>
      <c r="AF317" s="181"/>
    </row>
    <row r="318" spans="1:32">
      <c r="A318" s="108">
        <v>2014</v>
      </c>
      <c r="B318" s="108">
        <v>317</v>
      </c>
      <c r="C318" s="109" t="s">
        <v>1015</v>
      </c>
      <c r="D318" s="175" t="s">
        <v>1033</v>
      </c>
      <c r="E318" s="109" t="s">
        <v>184</v>
      </c>
      <c r="F318" s="182" t="s">
        <v>1034</v>
      </c>
      <c r="G318" s="112">
        <v>940.69</v>
      </c>
      <c r="H318" s="176" t="s">
        <v>548</v>
      </c>
      <c r="I318" s="108">
        <v>0</v>
      </c>
      <c r="J318" s="108">
        <v>0</v>
      </c>
      <c r="K318" s="109"/>
      <c r="L318" s="111" t="s">
        <v>292</v>
      </c>
      <c r="M318" s="109" t="s">
        <v>293</v>
      </c>
      <c r="N318" s="109" t="s">
        <v>70</v>
      </c>
      <c r="O318" s="108">
        <v>3</v>
      </c>
      <c r="P318" s="111" t="s">
        <v>243</v>
      </c>
      <c r="Q318" s="108">
        <v>1010203</v>
      </c>
      <c r="R318" s="108">
        <v>140</v>
      </c>
      <c r="S318" s="108">
        <v>1045</v>
      </c>
      <c r="T318" s="108">
        <v>1</v>
      </c>
      <c r="U318" s="113">
        <v>2013</v>
      </c>
      <c r="V318" s="113">
        <v>949</v>
      </c>
      <c r="W318" s="113">
        <v>0</v>
      </c>
      <c r="X318" s="114" t="s">
        <v>539</v>
      </c>
      <c r="Y318" s="108">
        <v>751</v>
      </c>
      <c r="Z318" s="109" t="s">
        <v>1035</v>
      </c>
      <c r="AA318" s="177" t="s">
        <v>1021</v>
      </c>
      <c r="AB318" s="177" t="s">
        <v>1035</v>
      </c>
      <c r="AC318" s="178">
        <f>AB318-AA318</f>
        <v>3</v>
      </c>
      <c r="AD318" s="179">
        <f>IF(AF318="SI", 0,G318)</f>
        <v>940.69</v>
      </c>
      <c r="AE318" s="180">
        <f>AD318*AC318</f>
        <v>2822.07</v>
      </c>
      <c r="AF318" s="181"/>
    </row>
    <row r="319" spans="1:32">
      <c r="A319" s="108">
        <v>2014</v>
      </c>
      <c r="B319" s="108">
        <v>318</v>
      </c>
      <c r="C319" s="109" t="s">
        <v>1015</v>
      </c>
      <c r="D319" s="175" t="s">
        <v>1036</v>
      </c>
      <c r="E319" s="109" t="s">
        <v>184</v>
      </c>
      <c r="F319" s="182" t="s">
        <v>1037</v>
      </c>
      <c r="G319" s="112">
        <v>48</v>
      </c>
      <c r="H319" s="176" t="s">
        <v>548</v>
      </c>
      <c r="I319" s="108">
        <v>0</v>
      </c>
      <c r="J319" s="108">
        <v>0</v>
      </c>
      <c r="K319" s="109"/>
      <c r="L319" s="111" t="s">
        <v>292</v>
      </c>
      <c r="M319" s="109" t="s">
        <v>293</v>
      </c>
      <c r="N319" s="109" t="s">
        <v>70</v>
      </c>
      <c r="O319" s="108">
        <v>3</v>
      </c>
      <c r="P319" s="111" t="s">
        <v>243</v>
      </c>
      <c r="Q319" s="108">
        <v>1010203</v>
      </c>
      <c r="R319" s="108">
        <v>140</v>
      </c>
      <c r="S319" s="108">
        <v>1045</v>
      </c>
      <c r="T319" s="108">
        <v>1</v>
      </c>
      <c r="U319" s="113">
        <v>2013</v>
      </c>
      <c r="V319" s="113">
        <v>949</v>
      </c>
      <c r="W319" s="113">
        <v>0</v>
      </c>
      <c r="X319" s="114" t="s">
        <v>539</v>
      </c>
      <c r="Y319" s="108">
        <v>750</v>
      </c>
      <c r="Z319" s="109" t="s">
        <v>1035</v>
      </c>
      <c r="AA319" s="177" t="s">
        <v>1021</v>
      </c>
      <c r="AB319" s="177" t="s">
        <v>1035</v>
      </c>
      <c r="AC319" s="178">
        <f>AB319-AA319</f>
        <v>3</v>
      </c>
      <c r="AD319" s="179">
        <f>IF(AF319="SI", 0,G319)</f>
        <v>48</v>
      </c>
      <c r="AE319" s="180">
        <f>AD319*AC319</f>
        <v>144</v>
      </c>
      <c r="AF319" s="181"/>
    </row>
    <row r="320" spans="1:32">
      <c r="A320" s="108">
        <v>2014</v>
      </c>
      <c r="B320" s="108">
        <v>319</v>
      </c>
      <c r="C320" s="109" t="s">
        <v>1015</v>
      </c>
      <c r="D320" s="175" t="s">
        <v>1038</v>
      </c>
      <c r="E320" s="109" t="s">
        <v>103</v>
      </c>
      <c r="F320" s="182" t="s">
        <v>1039</v>
      </c>
      <c r="G320" s="112">
        <v>945.6</v>
      </c>
      <c r="H320" s="176" t="s">
        <v>1040</v>
      </c>
      <c r="I320" s="108">
        <v>0</v>
      </c>
      <c r="J320" s="108">
        <v>0</v>
      </c>
      <c r="K320" s="109"/>
      <c r="L320" s="111" t="s">
        <v>292</v>
      </c>
      <c r="M320" s="109" t="s">
        <v>293</v>
      </c>
      <c r="N320" s="109" t="s">
        <v>70</v>
      </c>
      <c r="O320" s="108">
        <v>3</v>
      </c>
      <c r="P320" s="111" t="s">
        <v>243</v>
      </c>
      <c r="Q320" s="108">
        <v>1010203</v>
      </c>
      <c r="R320" s="108">
        <v>140</v>
      </c>
      <c r="S320" s="108">
        <v>1045</v>
      </c>
      <c r="T320" s="108">
        <v>1</v>
      </c>
      <c r="U320" s="113">
        <v>2014</v>
      </c>
      <c r="V320" s="113">
        <v>288</v>
      </c>
      <c r="W320" s="113">
        <v>0</v>
      </c>
      <c r="X320" s="114" t="s">
        <v>539</v>
      </c>
      <c r="Y320" s="108">
        <v>749</v>
      </c>
      <c r="Z320" s="109" t="s">
        <v>1035</v>
      </c>
      <c r="AA320" s="177" t="s">
        <v>1021</v>
      </c>
      <c r="AB320" s="177" t="s">
        <v>1035</v>
      </c>
      <c r="AC320" s="178">
        <f>AB320-AA320</f>
        <v>3</v>
      </c>
      <c r="AD320" s="179">
        <f>IF(AF320="SI", 0,G320)</f>
        <v>945.6</v>
      </c>
      <c r="AE320" s="180">
        <f>AD320*AC320</f>
        <v>2836.8</v>
      </c>
      <c r="AF320" s="181"/>
    </row>
    <row r="321" spans="1:32">
      <c r="A321" s="108">
        <v>2014</v>
      </c>
      <c r="B321" s="108">
        <v>320</v>
      </c>
      <c r="C321" s="109" t="s">
        <v>826</v>
      </c>
      <c r="D321" s="175" t="s">
        <v>1041</v>
      </c>
      <c r="E321" s="109" t="s">
        <v>1042</v>
      </c>
      <c r="F321" s="182" t="s">
        <v>1043</v>
      </c>
      <c r="G321" s="112">
        <v>65.91</v>
      </c>
      <c r="H321" s="176" t="s">
        <v>1044</v>
      </c>
      <c r="I321" s="108">
        <v>0</v>
      </c>
      <c r="J321" s="108">
        <v>0</v>
      </c>
      <c r="K321" s="109"/>
      <c r="L321" s="111" t="s">
        <v>120</v>
      </c>
      <c r="M321" s="109" t="s">
        <v>121</v>
      </c>
      <c r="N321" s="109" t="s">
        <v>70</v>
      </c>
      <c r="O321" s="108">
        <v>3</v>
      </c>
      <c r="P321" s="111" t="s">
        <v>243</v>
      </c>
      <c r="Q321" s="108">
        <v>1040502</v>
      </c>
      <c r="R321" s="108">
        <v>1890</v>
      </c>
      <c r="S321" s="108">
        <v>1417</v>
      </c>
      <c r="T321" s="108">
        <v>1</v>
      </c>
      <c r="U321" s="113">
        <v>2013</v>
      </c>
      <c r="V321" s="113">
        <v>1089</v>
      </c>
      <c r="W321" s="113">
        <v>0</v>
      </c>
      <c r="X321" s="114" t="s">
        <v>999</v>
      </c>
      <c r="Y321" s="108">
        <v>638</v>
      </c>
      <c r="Z321" s="109" t="s">
        <v>1045</v>
      </c>
      <c r="AA321" s="177" t="s">
        <v>891</v>
      </c>
      <c r="AB321" s="177" t="s">
        <v>1045</v>
      </c>
      <c r="AC321" s="178">
        <f>AB321-AA321</f>
        <v>-52</v>
      </c>
      <c r="AD321" s="179">
        <f>IF(AF321="SI", 0,G321)</f>
        <v>65.91</v>
      </c>
      <c r="AE321" s="180">
        <f>AD321*AC321</f>
        <v>-3427.3199999999997</v>
      </c>
      <c r="AF321" s="181"/>
    </row>
    <row r="322" spans="1:32">
      <c r="A322" s="108">
        <v>2014</v>
      </c>
      <c r="B322" s="108">
        <v>321</v>
      </c>
      <c r="C322" s="109" t="s">
        <v>826</v>
      </c>
      <c r="D322" s="175" t="s">
        <v>706</v>
      </c>
      <c r="E322" s="109" t="s">
        <v>1046</v>
      </c>
      <c r="F322" s="182" t="s">
        <v>1043</v>
      </c>
      <c r="G322" s="112">
        <v>65.91</v>
      </c>
      <c r="H322" s="176" t="s">
        <v>1044</v>
      </c>
      <c r="I322" s="108">
        <v>0</v>
      </c>
      <c r="J322" s="108">
        <v>0</v>
      </c>
      <c r="K322" s="109"/>
      <c r="L322" s="111" t="s">
        <v>120</v>
      </c>
      <c r="M322" s="109" t="s">
        <v>121</v>
      </c>
      <c r="N322" s="109" t="s">
        <v>70</v>
      </c>
      <c r="O322" s="108">
        <v>3</v>
      </c>
      <c r="P322" s="111" t="s">
        <v>243</v>
      </c>
      <c r="Q322" s="108">
        <v>1040502</v>
      </c>
      <c r="R322" s="108">
        <v>1890</v>
      </c>
      <c r="S322" s="108">
        <v>1417</v>
      </c>
      <c r="T322" s="108">
        <v>1</v>
      </c>
      <c r="U322" s="113">
        <v>2013</v>
      </c>
      <c r="V322" s="113">
        <v>1089</v>
      </c>
      <c r="W322" s="113">
        <v>0</v>
      </c>
      <c r="X322" s="114" t="s">
        <v>999</v>
      </c>
      <c r="Y322" s="108">
        <v>638</v>
      </c>
      <c r="Z322" s="109" t="s">
        <v>1045</v>
      </c>
      <c r="AA322" s="177" t="s">
        <v>891</v>
      </c>
      <c r="AB322" s="177" t="s">
        <v>1045</v>
      </c>
      <c r="AC322" s="178">
        <f>AB322-AA322</f>
        <v>-52</v>
      </c>
      <c r="AD322" s="179">
        <f>IF(AF322="SI", 0,G322)</f>
        <v>65.91</v>
      </c>
      <c r="AE322" s="180">
        <f>AD322*AC322</f>
        <v>-3427.3199999999997</v>
      </c>
      <c r="AF322" s="181"/>
    </row>
    <row r="323" spans="1:32">
      <c r="A323" s="108">
        <v>2014</v>
      </c>
      <c r="B323" s="108">
        <v>322</v>
      </c>
      <c r="C323" s="109" t="s">
        <v>826</v>
      </c>
      <c r="D323" s="175" t="s">
        <v>724</v>
      </c>
      <c r="E323" s="109" t="s">
        <v>300</v>
      </c>
      <c r="F323" s="182" t="s">
        <v>1047</v>
      </c>
      <c r="G323" s="112">
        <v>87</v>
      </c>
      <c r="H323" s="176" t="s">
        <v>1048</v>
      </c>
      <c r="I323" s="108">
        <v>0</v>
      </c>
      <c r="J323" s="108">
        <v>0</v>
      </c>
      <c r="K323" s="109"/>
      <c r="L323" s="111" t="s">
        <v>1049</v>
      </c>
      <c r="M323" s="109" t="s">
        <v>70</v>
      </c>
      <c r="N323" s="109" t="s">
        <v>70</v>
      </c>
      <c r="O323" s="108">
        <v>3</v>
      </c>
      <c r="P323" s="111" t="s">
        <v>243</v>
      </c>
      <c r="Q323" s="108">
        <v>1010203</v>
      </c>
      <c r="R323" s="108">
        <v>140</v>
      </c>
      <c r="S323" s="108">
        <v>1048</v>
      </c>
      <c r="T323" s="108">
        <v>1</v>
      </c>
      <c r="U323" s="113">
        <v>2014</v>
      </c>
      <c r="V323" s="113">
        <v>255</v>
      </c>
      <c r="W323" s="113">
        <v>1</v>
      </c>
      <c r="X323" s="114" t="s">
        <v>999</v>
      </c>
      <c r="Y323" s="108">
        <v>633</v>
      </c>
      <c r="Z323" s="109" t="s">
        <v>826</v>
      </c>
      <c r="AA323" s="177" t="s">
        <v>891</v>
      </c>
      <c r="AB323" s="177" t="s">
        <v>826</v>
      </c>
      <c r="AC323" s="178">
        <f>AB323-AA323</f>
        <v>-60</v>
      </c>
      <c r="AD323" s="179">
        <f>IF(AF323="SI", 0,G323)</f>
        <v>87</v>
      </c>
      <c r="AE323" s="180">
        <f>AD323*AC323</f>
        <v>-5220</v>
      </c>
      <c r="AF323" s="181"/>
    </row>
    <row r="324" spans="1:32">
      <c r="A324" s="108">
        <v>2014</v>
      </c>
      <c r="B324" s="108">
        <v>323</v>
      </c>
      <c r="C324" s="109" t="s">
        <v>826</v>
      </c>
      <c r="D324" s="175" t="s">
        <v>1050</v>
      </c>
      <c r="E324" s="109" t="s">
        <v>309</v>
      </c>
      <c r="F324" s="182" t="s">
        <v>1051</v>
      </c>
      <c r="G324" s="112">
        <v>51.9</v>
      </c>
      <c r="H324" s="176" t="s">
        <v>1048</v>
      </c>
      <c r="I324" s="108">
        <v>0</v>
      </c>
      <c r="J324" s="108">
        <v>0</v>
      </c>
      <c r="K324" s="109"/>
      <c r="L324" s="111" t="s">
        <v>1049</v>
      </c>
      <c r="M324" s="109" t="s">
        <v>70</v>
      </c>
      <c r="N324" s="109" t="s">
        <v>70</v>
      </c>
      <c r="O324" s="108">
        <v>3</v>
      </c>
      <c r="P324" s="111" t="s">
        <v>243</v>
      </c>
      <c r="Q324" s="108">
        <v>1010203</v>
      </c>
      <c r="R324" s="108">
        <v>140</v>
      </c>
      <c r="S324" s="108">
        <v>1048</v>
      </c>
      <c r="T324" s="108">
        <v>1</v>
      </c>
      <c r="U324" s="113">
        <v>2014</v>
      </c>
      <c r="V324" s="113">
        <v>255</v>
      </c>
      <c r="W324" s="113">
        <v>1</v>
      </c>
      <c r="X324" s="114" t="s">
        <v>999</v>
      </c>
      <c r="Y324" s="108">
        <v>633</v>
      </c>
      <c r="Z324" s="109" t="s">
        <v>826</v>
      </c>
      <c r="AA324" s="177" t="s">
        <v>891</v>
      </c>
      <c r="AB324" s="177" t="s">
        <v>826</v>
      </c>
      <c r="AC324" s="178">
        <f>AB324-AA324</f>
        <v>-60</v>
      </c>
      <c r="AD324" s="179">
        <f>IF(AF324="SI", 0,G324)</f>
        <v>51.9</v>
      </c>
      <c r="AE324" s="180">
        <f>AD324*AC324</f>
        <v>-3114</v>
      </c>
      <c r="AF324" s="181"/>
    </row>
    <row r="325" spans="1:32">
      <c r="A325" s="108">
        <v>2014</v>
      </c>
      <c r="B325" s="108">
        <v>324</v>
      </c>
      <c r="C325" s="109" t="s">
        <v>826</v>
      </c>
      <c r="D325" s="175" t="s">
        <v>1052</v>
      </c>
      <c r="E325" s="109" t="s">
        <v>1053</v>
      </c>
      <c r="F325" s="182" t="s">
        <v>1054</v>
      </c>
      <c r="G325" s="112">
        <v>50</v>
      </c>
      <c r="H325" s="176" t="s">
        <v>1055</v>
      </c>
      <c r="I325" s="108">
        <v>0</v>
      </c>
      <c r="J325" s="108">
        <v>0</v>
      </c>
      <c r="K325" s="109"/>
      <c r="L325" s="111" t="s">
        <v>1056</v>
      </c>
      <c r="M325" s="109" t="s">
        <v>70</v>
      </c>
      <c r="N325" s="109" t="s">
        <v>1057</v>
      </c>
      <c r="O325" s="108">
        <v>3</v>
      </c>
      <c r="P325" s="111" t="s">
        <v>243</v>
      </c>
      <c r="Q325" s="108">
        <v>1010202</v>
      </c>
      <c r="R325" s="108">
        <v>130</v>
      </c>
      <c r="S325" s="108">
        <v>1042</v>
      </c>
      <c r="T325" s="108">
        <v>1</v>
      </c>
      <c r="U325" s="113">
        <v>2013</v>
      </c>
      <c r="V325" s="113">
        <v>962</v>
      </c>
      <c r="W325" s="113">
        <v>2</v>
      </c>
      <c r="X325" s="114" t="s">
        <v>999</v>
      </c>
      <c r="Y325" s="108">
        <v>755</v>
      </c>
      <c r="Z325" s="109" t="s">
        <v>1058</v>
      </c>
      <c r="AA325" s="177" t="s">
        <v>891</v>
      </c>
      <c r="AB325" s="177" t="s">
        <v>1058</v>
      </c>
      <c r="AC325" s="178">
        <f>AB325-AA325</f>
        <v>-7</v>
      </c>
      <c r="AD325" s="179">
        <f>IF(AF325="SI", 0,G325)</f>
        <v>50</v>
      </c>
      <c r="AE325" s="180">
        <f>AD325*AC325</f>
        <v>-350</v>
      </c>
      <c r="AF325" s="181"/>
    </row>
    <row r="326" spans="1:32">
      <c r="A326" s="108">
        <v>2014</v>
      </c>
      <c r="B326" s="108">
        <v>325</v>
      </c>
      <c r="C326" s="109" t="s">
        <v>826</v>
      </c>
      <c r="D326" s="175" t="s">
        <v>1059</v>
      </c>
      <c r="E326" s="109" t="s">
        <v>1060</v>
      </c>
      <c r="F326" s="182" t="s">
        <v>1061</v>
      </c>
      <c r="G326" s="112">
        <v>50</v>
      </c>
      <c r="H326" s="176" t="s">
        <v>1055</v>
      </c>
      <c r="I326" s="108">
        <v>0</v>
      </c>
      <c r="J326" s="108">
        <v>0</v>
      </c>
      <c r="K326" s="109"/>
      <c r="L326" s="111" t="s">
        <v>1056</v>
      </c>
      <c r="M326" s="109" t="s">
        <v>70</v>
      </c>
      <c r="N326" s="109" t="s">
        <v>1057</v>
      </c>
      <c r="O326" s="108">
        <v>3</v>
      </c>
      <c r="P326" s="111" t="s">
        <v>243</v>
      </c>
      <c r="Q326" s="108">
        <v>1010202</v>
      </c>
      <c r="R326" s="108">
        <v>130</v>
      </c>
      <c r="S326" s="108">
        <v>1042</v>
      </c>
      <c r="T326" s="108">
        <v>1</v>
      </c>
      <c r="U326" s="113">
        <v>2013</v>
      </c>
      <c r="V326" s="113">
        <v>962</v>
      </c>
      <c r="W326" s="113">
        <v>2</v>
      </c>
      <c r="X326" s="114" t="s">
        <v>999</v>
      </c>
      <c r="Y326" s="108">
        <v>755</v>
      </c>
      <c r="Z326" s="109" t="s">
        <v>1058</v>
      </c>
      <c r="AA326" s="177" t="s">
        <v>891</v>
      </c>
      <c r="AB326" s="177" t="s">
        <v>1058</v>
      </c>
      <c r="AC326" s="178">
        <f>AB326-AA326</f>
        <v>-7</v>
      </c>
      <c r="AD326" s="179">
        <f>IF(AF326="SI", 0,G326)</f>
        <v>50</v>
      </c>
      <c r="AE326" s="180">
        <f>AD326*AC326</f>
        <v>-350</v>
      </c>
      <c r="AF326" s="181"/>
    </row>
    <row r="327" spans="1:32">
      <c r="A327" s="108">
        <v>2014</v>
      </c>
      <c r="B327" s="108">
        <v>327</v>
      </c>
      <c r="C327" s="109" t="s">
        <v>826</v>
      </c>
      <c r="D327" s="175" t="s">
        <v>787</v>
      </c>
      <c r="E327" s="109" t="s">
        <v>1062</v>
      </c>
      <c r="F327" s="182" t="s">
        <v>788</v>
      </c>
      <c r="G327" s="112">
        <v>1244.4000000000001</v>
      </c>
      <c r="H327" s="176" t="s">
        <v>1063</v>
      </c>
      <c r="I327" s="108">
        <v>0</v>
      </c>
      <c r="J327" s="108">
        <v>0</v>
      </c>
      <c r="K327" s="109"/>
      <c r="L327" s="111" t="s">
        <v>694</v>
      </c>
      <c r="M327" s="109" t="s">
        <v>695</v>
      </c>
      <c r="N327" s="109" t="s">
        <v>696</v>
      </c>
      <c r="O327" s="108">
        <v>3</v>
      </c>
      <c r="P327" s="111" t="s">
        <v>243</v>
      </c>
      <c r="Q327" s="108">
        <v>1010203</v>
      </c>
      <c r="R327" s="108">
        <v>140</v>
      </c>
      <c r="S327" s="108">
        <v>1045</v>
      </c>
      <c r="T327" s="108">
        <v>1</v>
      </c>
      <c r="U327" s="113">
        <v>2014</v>
      </c>
      <c r="V327" s="113">
        <v>426</v>
      </c>
      <c r="W327" s="113">
        <v>1</v>
      </c>
      <c r="X327" s="114" t="s">
        <v>999</v>
      </c>
      <c r="Y327" s="108">
        <v>634</v>
      </c>
      <c r="Z327" s="109" t="s">
        <v>826</v>
      </c>
      <c r="AA327" s="177" t="s">
        <v>891</v>
      </c>
      <c r="AB327" s="177" t="s">
        <v>826</v>
      </c>
      <c r="AC327" s="178">
        <f>AB327-AA327</f>
        <v>-60</v>
      </c>
      <c r="AD327" s="179">
        <f>IF(AF327="SI", 0,G327)</f>
        <v>1244.4000000000001</v>
      </c>
      <c r="AE327" s="180">
        <f>AD327*AC327</f>
        <v>-74664</v>
      </c>
      <c r="AF327" s="181"/>
    </row>
    <row r="328" spans="1:32">
      <c r="A328" s="108">
        <v>2014</v>
      </c>
      <c r="B328" s="108">
        <v>328</v>
      </c>
      <c r="C328" s="109" t="s">
        <v>826</v>
      </c>
      <c r="D328" s="175" t="s">
        <v>850</v>
      </c>
      <c r="E328" s="109" t="s">
        <v>103</v>
      </c>
      <c r="F328" s="182" t="s">
        <v>851</v>
      </c>
      <c r="G328" s="112">
        <v>1244.4000000000001</v>
      </c>
      <c r="H328" s="176" t="s">
        <v>1063</v>
      </c>
      <c r="I328" s="108">
        <v>0</v>
      </c>
      <c r="J328" s="108">
        <v>0</v>
      </c>
      <c r="K328" s="109"/>
      <c r="L328" s="111" t="s">
        <v>694</v>
      </c>
      <c r="M328" s="109" t="s">
        <v>695</v>
      </c>
      <c r="N328" s="109" t="s">
        <v>696</v>
      </c>
      <c r="O328" s="108">
        <v>3</v>
      </c>
      <c r="P328" s="111" t="s">
        <v>243</v>
      </c>
      <c r="Q328" s="108">
        <v>1010203</v>
      </c>
      <c r="R328" s="108">
        <v>140</v>
      </c>
      <c r="S328" s="108">
        <v>1045</v>
      </c>
      <c r="T328" s="108">
        <v>1</v>
      </c>
      <c r="U328" s="113">
        <v>2014</v>
      </c>
      <c r="V328" s="113">
        <v>426</v>
      </c>
      <c r="W328" s="113">
        <v>1</v>
      </c>
      <c r="X328" s="114" t="s">
        <v>999</v>
      </c>
      <c r="Y328" s="108">
        <v>634</v>
      </c>
      <c r="Z328" s="109" t="s">
        <v>826</v>
      </c>
      <c r="AA328" s="177" t="s">
        <v>891</v>
      </c>
      <c r="AB328" s="177" t="s">
        <v>826</v>
      </c>
      <c r="AC328" s="178">
        <f>AB328-AA328</f>
        <v>-60</v>
      </c>
      <c r="AD328" s="179">
        <f>IF(AF328="SI", 0,G328)</f>
        <v>1244.4000000000001</v>
      </c>
      <c r="AE328" s="180">
        <f>AD328*AC328</f>
        <v>-74664</v>
      </c>
      <c r="AF328" s="181"/>
    </row>
    <row r="329" spans="1:32">
      <c r="A329" s="108">
        <v>2014</v>
      </c>
      <c r="B329" s="108">
        <v>329</v>
      </c>
      <c r="C329" s="109" t="s">
        <v>826</v>
      </c>
      <c r="D329" s="175" t="s">
        <v>1064</v>
      </c>
      <c r="E329" s="109" t="s">
        <v>1065</v>
      </c>
      <c r="F329" s="182">
        <v>2206</v>
      </c>
      <c r="G329" s="112">
        <v>235.95</v>
      </c>
      <c r="H329" s="176" t="s">
        <v>1055</v>
      </c>
      <c r="I329" s="108">
        <v>0</v>
      </c>
      <c r="J329" s="108">
        <v>0</v>
      </c>
      <c r="K329" s="109"/>
      <c r="L329" s="111" t="s">
        <v>1066</v>
      </c>
      <c r="M329" s="109" t="s">
        <v>70</v>
      </c>
      <c r="N329" s="109" t="s">
        <v>1067</v>
      </c>
      <c r="O329" s="108">
        <v>3</v>
      </c>
      <c r="P329" s="111" t="s">
        <v>243</v>
      </c>
      <c r="Q329" s="108">
        <v>1010202</v>
      </c>
      <c r="R329" s="108">
        <v>130</v>
      </c>
      <c r="S329" s="108">
        <v>1042</v>
      </c>
      <c r="T329" s="108">
        <v>1</v>
      </c>
      <c r="U329" s="113">
        <v>2013</v>
      </c>
      <c r="V329" s="113">
        <v>962</v>
      </c>
      <c r="W329" s="113">
        <v>1</v>
      </c>
      <c r="X329" s="114" t="s">
        <v>999</v>
      </c>
      <c r="Y329" s="108">
        <v>764</v>
      </c>
      <c r="Z329" s="109" t="s">
        <v>1068</v>
      </c>
      <c r="AA329" s="177" t="s">
        <v>891</v>
      </c>
      <c r="AB329" s="177" t="s">
        <v>1068</v>
      </c>
      <c r="AC329" s="178">
        <f>AB329-AA329</f>
        <v>-4</v>
      </c>
      <c r="AD329" s="179">
        <f>IF(AF329="SI", 0,G329)</f>
        <v>235.95</v>
      </c>
      <c r="AE329" s="180">
        <f>AD329*AC329</f>
        <v>-943.8</v>
      </c>
      <c r="AF329" s="181"/>
    </row>
    <row r="330" spans="1:32">
      <c r="A330" s="108">
        <v>2014</v>
      </c>
      <c r="B330" s="108">
        <v>330</v>
      </c>
      <c r="C330" s="109" t="s">
        <v>826</v>
      </c>
      <c r="D330" s="175" t="s">
        <v>1069</v>
      </c>
      <c r="E330" s="109" t="s">
        <v>379</v>
      </c>
      <c r="F330" s="182" t="s">
        <v>1070</v>
      </c>
      <c r="G330" s="112">
        <v>97.76</v>
      </c>
      <c r="H330" s="176" t="s">
        <v>1055</v>
      </c>
      <c r="I330" s="108">
        <v>0</v>
      </c>
      <c r="J330" s="108">
        <v>0</v>
      </c>
      <c r="K330" s="109"/>
      <c r="L330" s="111" t="s">
        <v>1066</v>
      </c>
      <c r="M330" s="109" t="s">
        <v>70</v>
      </c>
      <c r="N330" s="109" t="s">
        <v>1067</v>
      </c>
      <c r="O330" s="108">
        <v>3</v>
      </c>
      <c r="P330" s="111" t="s">
        <v>243</v>
      </c>
      <c r="Q330" s="108">
        <v>1010202</v>
      </c>
      <c r="R330" s="108">
        <v>130</v>
      </c>
      <c r="S330" s="108">
        <v>1042</v>
      </c>
      <c r="T330" s="108">
        <v>1</v>
      </c>
      <c r="U330" s="113">
        <v>2013</v>
      </c>
      <c r="V330" s="113">
        <v>962</v>
      </c>
      <c r="W330" s="113">
        <v>1</v>
      </c>
      <c r="X330" s="114" t="s">
        <v>999</v>
      </c>
      <c r="Y330" s="108">
        <v>764</v>
      </c>
      <c r="Z330" s="109" t="s">
        <v>1068</v>
      </c>
      <c r="AA330" s="177" t="s">
        <v>891</v>
      </c>
      <c r="AB330" s="177" t="s">
        <v>1068</v>
      </c>
      <c r="AC330" s="178">
        <f>AB330-AA330</f>
        <v>-4</v>
      </c>
      <c r="AD330" s="179">
        <f>IF(AF330="SI", 0,G330)</f>
        <v>97.76</v>
      </c>
      <c r="AE330" s="180">
        <f>AD330*AC330</f>
        <v>-391.04</v>
      </c>
      <c r="AF330" s="181"/>
    </row>
    <row r="331" spans="1:32">
      <c r="A331" s="108">
        <v>2014</v>
      </c>
      <c r="B331" s="108">
        <v>331</v>
      </c>
      <c r="C331" s="109" t="s">
        <v>826</v>
      </c>
      <c r="D331" s="175" t="s">
        <v>1071</v>
      </c>
      <c r="E331" s="109" t="s">
        <v>162</v>
      </c>
      <c r="F331" s="182" t="s">
        <v>1072</v>
      </c>
      <c r="G331" s="112">
        <v>97.76</v>
      </c>
      <c r="H331" s="176" t="s">
        <v>1055</v>
      </c>
      <c r="I331" s="108">
        <v>0</v>
      </c>
      <c r="J331" s="108">
        <v>0</v>
      </c>
      <c r="K331" s="109"/>
      <c r="L331" s="111" t="s">
        <v>1066</v>
      </c>
      <c r="M331" s="109" t="s">
        <v>70</v>
      </c>
      <c r="N331" s="109" t="s">
        <v>1067</v>
      </c>
      <c r="O331" s="108">
        <v>3</v>
      </c>
      <c r="P331" s="111" t="s">
        <v>243</v>
      </c>
      <c r="Q331" s="108">
        <v>1010202</v>
      </c>
      <c r="R331" s="108">
        <v>130</v>
      </c>
      <c r="S331" s="108">
        <v>1042</v>
      </c>
      <c r="T331" s="108">
        <v>1</v>
      </c>
      <c r="U331" s="113">
        <v>2013</v>
      </c>
      <c r="V331" s="113">
        <v>962</v>
      </c>
      <c r="W331" s="113">
        <v>1</v>
      </c>
      <c r="X331" s="114" t="s">
        <v>999</v>
      </c>
      <c r="Y331" s="108">
        <v>764</v>
      </c>
      <c r="Z331" s="109" t="s">
        <v>1068</v>
      </c>
      <c r="AA331" s="177" t="s">
        <v>891</v>
      </c>
      <c r="AB331" s="177" t="s">
        <v>1068</v>
      </c>
      <c r="AC331" s="178">
        <f>AB331-AA331</f>
        <v>-4</v>
      </c>
      <c r="AD331" s="179">
        <f>IF(AF331="SI", 0,G331)</f>
        <v>97.76</v>
      </c>
      <c r="AE331" s="180">
        <f>AD331*AC331</f>
        <v>-391.04</v>
      </c>
      <c r="AF331" s="181"/>
    </row>
    <row r="332" spans="1:32">
      <c r="A332" s="108">
        <v>2014</v>
      </c>
      <c r="B332" s="108">
        <v>332</v>
      </c>
      <c r="C332" s="109" t="s">
        <v>826</v>
      </c>
      <c r="D332" s="175" t="s">
        <v>1073</v>
      </c>
      <c r="E332" s="109" t="s">
        <v>691</v>
      </c>
      <c r="F332" s="182" t="s">
        <v>1074</v>
      </c>
      <c r="G332" s="112">
        <v>68.53</v>
      </c>
      <c r="H332" s="176" t="s">
        <v>1055</v>
      </c>
      <c r="I332" s="108">
        <v>0</v>
      </c>
      <c r="J332" s="108">
        <v>0</v>
      </c>
      <c r="K332" s="109"/>
      <c r="L332" s="111" t="s">
        <v>1066</v>
      </c>
      <c r="M332" s="109" t="s">
        <v>70</v>
      </c>
      <c r="N332" s="109" t="s">
        <v>1067</v>
      </c>
      <c r="O332" s="108">
        <v>3</v>
      </c>
      <c r="P332" s="111" t="s">
        <v>243</v>
      </c>
      <c r="Q332" s="108">
        <v>1010202</v>
      </c>
      <c r="R332" s="108">
        <v>130</v>
      </c>
      <c r="S332" s="108">
        <v>1042</v>
      </c>
      <c r="T332" s="108">
        <v>1</v>
      </c>
      <c r="U332" s="113">
        <v>2013</v>
      </c>
      <c r="V332" s="113">
        <v>962</v>
      </c>
      <c r="W332" s="113">
        <v>1</v>
      </c>
      <c r="X332" s="114" t="s">
        <v>999</v>
      </c>
      <c r="Y332" s="108">
        <v>764</v>
      </c>
      <c r="Z332" s="109" t="s">
        <v>1068</v>
      </c>
      <c r="AA332" s="177" t="s">
        <v>891</v>
      </c>
      <c r="AB332" s="177" t="s">
        <v>1068</v>
      </c>
      <c r="AC332" s="178">
        <f>AB332-AA332</f>
        <v>-4</v>
      </c>
      <c r="AD332" s="179">
        <f>IF(AF332="SI", 0,G332)</f>
        <v>68.53</v>
      </c>
      <c r="AE332" s="180">
        <f>AD332*AC332</f>
        <v>-274.12</v>
      </c>
      <c r="AF332" s="181"/>
    </row>
    <row r="333" spans="1:32" ht="24">
      <c r="A333" s="108">
        <v>2014</v>
      </c>
      <c r="B333" s="108">
        <v>333</v>
      </c>
      <c r="C333" s="109" t="s">
        <v>826</v>
      </c>
      <c r="D333" s="175" t="s">
        <v>1075</v>
      </c>
      <c r="E333" s="109" t="s">
        <v>691</v>
      </c>
      <c r="F333" s="182" t="s">
        <v>1076</v>
      </c>
      <c r="G333" s="112">
        <v>18.829999999999998</v>
      </c>
      <c r="H333" s="176" t="s">
        <v>1077</v>
      </c>
      <c r="I333" s="108">
        <v>0</v>
      </c>
      <c r="J333" s="108">
        <v>0</v>
      </c>
      <c r="K333" s="109"/>
      <c r="L333" s="111" t="s">
        <v>1078</v>
      </c>
      <c r="M333" s="109" t="s">
        <v>70</v>
      </c>
      <c r="N333" s="109" t="s">
        <v>70</v>
      </c>
      <c r="O333" s="108">
        <v>3</v>
      </c>
      <c r="P333" s="111" t="s">
        <v>243</v>
      </c>
      <c r="Q333" s="108">
        <v>1010202</v>
      </c>
      <c r="R333" s="108">
        <v>130</v>
      </c>
      <c r="S333" s="108">
        <v>1042</v>
      </c>
      <c r="T333" s="108">
        <v>1</v>
      </c>
      <c r="U333" s="113">
        <v>2014</v>
      </c>
      <c r="V333" s="113">
        <v>431</v>
      </c>
      <c r="W333" s="113">
        <v>1</v>
      </c>
      <c r="X333" s="114" t="s">
        <v>999</v>
      </c>
      <c r="Y333" s="108">
        <v>763</v>
      </c>
      <c r="Z333" s="109" t="s">
        <v>1068</v>
      </c>
      <c r="AA333" s="177" t="s">
        <v>891</v>
      </c>
      <c r="AB333" s="177" t="s">
        <v>1068</v>
      </c>
      <c r="AC333" s="178">
        <f>AB333-AA333</f>
        <v>-4</v>
      </c>
      <c r="AD333" s="179">
        <f>IF(AF333="SI", 0,G333)</f>
        <v>18.829999999999998</v>
      </c>
      <c r="AE333" s="180">
        <f>AD333*AC333</f>
        <v>-75.319999999999993</v>
      </c>
      <c r="AF333" s="181"/>
    </row>
    <row r="334" spans="1:32" ht="24">
      <c r="A334" s="108">
        <v>2014</v>
      </c>
      <c r="B334" s="108">
        <v>334</v>
      </c>
      <c r="C334" s="109" t="s">
        <v>826</v>
      </c>
      <c r="D334" s="175" t="s">
        <v>1079</v>
      </c>
      <c r="E334" s="109" t="s">
        <v>574</v>
      </c>
      <c r="F334" s="182" t="s">
        <v>1080</v>
      </c>
      <c r="G334" s="112">
        <v>73.81</v>
      </c>
      <c r="H334" s="176" t="s">
        <v>1077</v>
      </c>
      <c r="I334" s="108">
        <v>0</v>
      </c>
      <c r="J334" s="108">
        <v>0</v>
      </c>
      <c r="K334" s="109"/>
      <c r="L334" s="111" t="s">
        <v>1078</v>
      </c>
      <c r="M334" s="109" t="s">
        <v>70</v>
      </c>
      <c r="N334" s="109" t="s">
        <v>70</v>
      </c>
      <c r="O334" s="108">
        <v>3</v>
      </c>
      <c r="P334" s="111" t="s">
        <v>243</v>
      </c>
      <c r="Q334" s="108">
        <v>1010202</v>
      </c>
      <c r="R334" s="108">
        <v>130</v>
      </c>
      <c r="S334" s="108">
        <v>1042</v>
      </c>
      <c r="T334" s="108">
        <v>1</v>
      </c>
      <c r="U334" s="113">
        <v>2014</v>
      </c>
      <c r="V334" s="113">
        <v>431</v>
      </c>
      <c r="W334" s="113">
        <v>1</v>
      </c>
      <c r="X334" s="114" t="s">
        <v>999</v>
      </c>
      <c r="Y334" s="108">
        <v>763</v>
      </c>
      <c r="Z334" s="109" t="s">
        <v>1068</v>
      </c>
      <c r="AA334" s="177" t="s">
        <v>891</v>
      </c>
      <c r="AB334" s="177" t="s">
        <v>1068</v>
      </c>
      <c r="AC334" s="178">
        <f>AB334-AA334</f>
        <v>-4</v>
      </c>
      <c r="AD334" s="179">
        <f>IF(AF334="SI", 0,G334)</f>
        <v>73.81</v>
      </c>
      <c r="AE334" s="180">
        <f>AD334*AC334</f>
        <v>-295.24</v>
      </c>
      <c r="AF334" s="181"/>
    </row>
    <row r="335" spans="1:32">
      <c r="A335" s="108">
        <v>2014</v>
      </c>
      <c r="B335" s="108">
        <v>335</v>
      </c>
      <c r="C335" s="109" t="s">
        <v>826</v>
      </c>
      <c r="D335" s="175" t="s">
        <v>1081</v>
      </c>
      <c r="E335" s="109" t="s">
        <v>1082</v>
      </c>
      <c r="F335" s="182" t="s">
        <v>1083</v>
      </c>
      <c r="G335" s="112">
        <v>76.959999999999994</v>
      </c>
      <c r="H335" s="176" t="s">
        <v>1077</v>
      </c>
      <c r="I335" s="108">
        <v>0</v>
      </c>
      <c r="J335" s="108">
        <v>0</v>
      </c>
      <c r="K335" s="109"/>
      <c r="L335" s="111" t="s">
        <v>1078</v>
      </c>
      <c r="M335" s="109" t="s">
        <v>70</v>
      </c>
      <c r="N335" s="109" t="s">
        <v>70</v>
      </c>
      <c r="O335" s="108">
        <v>3</v>
      </c>
      <c r="P335" s="111" t="s">
        <v>243</v>
      </c>
      <c r="Q335" s="108">
        <v>1010202</v>
      </c>
      <c r="R335" s="108">
        <v>130</v>
      </c>
      <c r="S335" s="108">
        <v>1042</v>
      </c>
      <c r="T335" s="108">
        <v>1</v>
      </c>
      <c r="U335" s="113">
        <v>2014</v>
      </c>
      <c r="V335" s="113">
        <v>431</v>
      </c>
      <c r="W335" s="113">
        <v>1</v>
      </c>
      <c r="X335" s="114" t="s">
        <v>999</v>
      </c>
      <c r="Y335" s="108">
        <v>763</v>
      </c>
      <c r="Z335" s="109" t="s">
        <v>1068</v>
      </c>
      <c r="AA335" s="177" t="s">
        <v>891</v>
      </c>
      <c r="AB335" s="177" t="s">
        <v>1068</v>
      </c>
      <c r="AC335" s="178">
        <f>AB335-AA335</f>
        <v>-4</v>
      </c>
      <c r="AD335" s="179">
        <f>IF(AF335="SI", 0,G335)</f>
        <v>76.959999999999994</v>
      </c>
      <c r="AE335" s="180">
        <f>AD335*AC335</f>
        <v>-307.83999999999997</v>
      </c>
      <c r="AF335" s="181"/>
    </row>
    <row r="336" spans="1:32" ht="24">
      <c r="A336" s="108">
        <v>2014</v>
      </c>
      <c r="B336" s="108">
        <v>336</v>
      </c>
      <c r="C336" s="109" t="s">
        <v>1084</v>
      </c>
      <c r="D336" s="175" t="s">
        <v>1085</v>
      </c>
      <c r="E336" s="109" t="s">
        <v>1086</v>
      </c>
      <c r="F336" s="182" t="s">
        <v>1087</v>
      </c>
      <c r="G336" s="112">
        <v>203.57</v>
      </c>
      <c r="H336" s="176" t="s">
        <v>618</v>
      </c>
      <c r="I336" s="108">
        <v>0</v>
      </c>
      <c r="J336" s="108">
        <v>0</v>
      </c>
      <c r="K336" s="109"/>
      <c r="L336" s="111" t="s">
        <v>619</v>
      </c>
      <c r="M336" s="109" t="s">
        <v>70</v>
      </c>
      <c r="N336" s="109" t="s">
        <v>70</v>
      </c>
      <c r="O336" s="108">
        <v>3</v>
      </c>
      <c r="P336" s="111" t="s">
        <v>243</v>
      </c>
      <c r="Q336" s="108">
        <v>1100402</v>
      </c>
      <c r="R336" s="108">
        <v>4090</v>
      </c>
      <c r="S336" s="108">
        <v>1897</v>
      </c>
      <c r="T336" s="108">
        <v>2</v>
      </c>
      <c r="U336" s="113">
        <v>2014</v>
      </c>
      <c r="V336" s="113">
        <v>153</v>
      </c>
      <c r="W336" s="113">
        <v>2</v>
      </c>
      <c r="X336" s="114" t="s">
        <v>999</v>
      </c>
      <c r="Y336" s="108">
        <v>636</v>
      </c>
      <c r="Z336" s="109" t="s">
        <v>1084</v>
      </c>
      <c r="AA336" s="177" t="s">
        <v>1088</v>
      </c>
      <c r="AB336" s="177" t="s">
        <v>1084</v>
      </c>
      <c r="AC336" s="178">
        <f>AB336-AA336</f>
        <v>-60</v>
      </c>
      <c r="AD336" s="179">
        <f>IF(AF336="SI", 0,G336)</f>
        <v>203.57</v>
      </c>
      <c r="AE336" s="180">
        <f>AD336*AC336</f>
        <v>-12214.199999999999</v>
      </c>
      <c r="AF336" s="181"/>
    </row>
    <row r="337" spans="1:32" ht="24">
      <c r="A337" s="108">
        <v>2014</v>
      </c>
      <c r="B337" s="108">
        <v>337</v>
      </c>
      <c r="C337" s="109" t="s">
        <v>1084</v>
      </c>
      <c r="D337" s="175" t="s">
        <v>1089</v>
      </c>
      <c r="E337" s="109" t="s">
        <v>465</v>
      </c>
      <c r="F337" s="182" t="s">
        <v>1090</v>
      </c>
      <c r="G337" s="112">
        <v>56.74</v>
      </c>
      <c r="H337" s="176" t="s">
        <v>618</v>
      </c>
      <c r="I337" s="108">
        <v>0</v>
      </c>
      <c r="J337" s="108">
        <v>0</v>
      </c>
      <c r="K337" s="109"/>
      <c r="L337" s="111" t="s">
        <v>619</v>
      </c>
      <c r="M337" s="109" t="s">
        <v>70</v>
      </c>
      <c r="N337" s="109" t="s">
        <v>70</v>
      </c>
      <c r="O337" s="108">
        <v>3</v>
      </c>
      <c r="P337" s="111" t="s">
        <v>243</v>
      </c>
      <c r="Q337" s="108">
        <v>1100402</v>
      </c>
      <c r="R337" s="108">
        <v>4090</v>
      </c>
      <c r="S337" s="108">
        <v>1897</v>
      </c>
      <c r="T337" s="108">
        <v>2</v>
      </c>
      <c r="U337" s="113">
        <v>2014</v>
      </c>
      <c r="V337" s="113">
        <v>153</v>
      </c>
      <c r="W337" s="113">
        <v>2</v>
      </c>
      <c r="X337" s="114" t="s">
        <v>999</v>
      </c>
      <c r="Y337" s="108">
        <v>636</v>
      </c>
      <c r="Z337" s="109" t="s">
        <v>1084</v>
      </c>
      <c r="AA337" s="177" t="s">
        <v>1088</v>
      </c>
      <c r="AB337" s="177" t="s">
        <v>1084</v>
      </c>
      <c r="AC337" s="178">
        <f>AB337-AA337</f>
        <v>-60</v>
      </c>
      <c r="AD337" s="179">
        <f>IF(AF337="SI", 0,G337)</f>
        <v>56.74</v>
      </c>
      <c r="AE337" s="180">
        <f>AD337*AC337</f>
        <v>-3404.4</v>
      </c>
      <c r="AF337" s="181"/>
    </row>
    <row r="338" spans="1:32" ht="24">
      <c r="A338" s="108">
        <v>2014</v>
      </c>
      <c r="B338" s="108">
        <v>338</v>
      </c>
      <c r="C338" s="109" t="s">
        <v>1045</v>
      </c>
      <c r="D338" s="175" t="s">
        <v>1091</v>
      </c>
      <c r="E338" s="109" t="s">
        <v>1092</v>
      </c>
      <c r="F338" s="182" t="s">
        <v>1093</v>
      </c>
      <c r="G338" s="112">
        <v>71.099999999999994</v>
      </c>
      <c r="H338" s="176" t="s">
        <v>803</v>
      </c>
      <c r="I338" s="108">
        <v>0</v>
      </c>
      <c r="J338" s="108">
        <v>0</v>
      </c>
      <c r="K338" s="109"/>
      <c r="L338" s="111" t="s">
        <v>279</v>
      </c>
      <c r="M338" s="109" t="s">
        <v>280</v>
      </c>
      <c r="N338" s="109" t="s">
        <v>70</v>
      </c>
      <c r="O338" s="108">
        <v>3</v>
      </c>
      <c r="P338" s="111" t="s">
        <v>243</v>
      </c>
      <c r="Q338" s="108">
        <v>1010203</v>
      </c>
      <c r="R338" s="108">
        <v>140</v>
      </c>
      <c r="S338" s="108">
        <v>1048</v>
      </c>
      <c r="T338" s="108">
        <v>1</v>
      </c>
      <c r="U338" s="113">
        <v>2014</v>
      </c>
      <c r="V338" s="113">
        <v>256</v>
      </c>
      <c r="W338" s="113">
        <v>3</v>
      </c>
      <c r="X338" s="114" t="s">
        <v>70</v>
      </c>
      <c r="Y338" s="108">
        <v>637</v>
      </c>
      <c r="Z338" s="109" t="s">
        <v>1045</v>
      </c>
      <c r="AA338" s="177" t="s">
        <v>1094</v>
      </c>
      <c r="AB338" s="177" t="s">
        <v>1045</v>
      </c>
      <c r="AC338" s="178">
        <f>AB338-AA338</f>
        <v>-60</v>
      </c>
      <c r="AD338" s="179">
        <f>IF(AF338="SI", 0,G338)</f>
        <v>71.099999999999994</v>
      </c>
      <c r="AE338" s="180">
        <f>AD338*AC338</f>
        <v>-4266</v>
      </c>
      <c r="AF338" s="181"/>
    </row>
    <row r="339" spans="1:32">
      <c r="A339" s="108">
        <v>2014</v>
      </c>
      <c r="B339" s="108">
        <v>339</v>
      </c>
      <c r="C339" s="109" t="s">
        <v>1095</v>
      </c>
      <c r="D339" s="175" t="s">
        <v>1096</v>
      </c>
      <c r="E339" s="109" t="s">
        <v>90</v>
      </c>
      <c r="F339" s="182" t="s">
        <v>1097</v>
      </c>
      <c r="G339" s="112">
        <v>1553.64</v>
      </c>
      <c r="H339" s="176" t="s">
        <v>1098</v>
      </c>
      <c r="I339" s="108">
        <v>0</v>
      </c>
      <c r="J339" s="108">
        <v>0</v>
      </c>
      <c r="K339" s="109"/>
      <c r="L339" s="111" t="s">
        <v>920</v>
      </c>
      <c r="M339" s="109" t="s">
        <v>921</v>
      </c>
      <c r="N339" s="109" t="s">
        <v>921</v>
      </c>
      <c r="O339" s="108">
        <v>2</v>
      </c>
      <c r="P339" s="111" t="s">
        <v>73</v>
      </c>
      <c r="Q339" s="108">
        <v>1010203</v>
      </c>
      <c r="R339" s="108">
        <v>140</v>
      </c>
      <c r="S339" s="108">
        <v>1048</v>
      </c>
      <c r="T339" s="108">
        <v>3</v>
      </c>
      <c r="U339" s="113">
        <v>2014</v>
      </c>
      <c r="V339" s="113">
        <v>290</v>
      </c>
      <c r="W339" s="113">
        <v>1</v>
      </c>
      <c r="X339" s="114" t="s">
        <v>70</v>
      </c>
      <c r="Y339" s="108">
        <v>640</v>
      </c>
      <c r="Z339" s="109" t="s">
        <v>1095</v>
      </c>
      <c r="AA339" s="177" t="s">
        <v>1099</v>
      </c>
      <c r="AB339" s="177" t="s">
        <v>1095</v>
      </c>
      <c r="AC339" s="178">
        <f>AB339-AA339</f>
        <v>-60</v>
      </c>
      <c r="AD339" s="179">
        <f>IF(AF339="SI", 0,G339)</f>
        <v>1553.64</v>
      </c>
      <c r="AE339" s="180">
        <f>AD339*AC339</f>
        <v>-93218.400000000009</v>
      </c>
      <c r="AF339" s="181"/>
    </row>
    <row r="340" spans="1:32">
      <c r="A340" s="108">
        <v>2014</v>
      </c>
      <c r="B340" s="108">
        <v>340</v>
      </c>
      <c r="C340" s="109" t="s">
        <v>1095</v>
      </c>
      <c r="D340" s="175" t="s">
        <v>1100</v>
      </c>
      <c r="E340" s="109" t="s">
        <v>90</v>
      </c>
      <c r="F340" s="182" t="s">
        <v>1101</v>
      </c>
      <c r="G340" s="112">
        <v>137.75</v>
      </c>
      <c r="H340" s="176" t="s">
        <v>1098</v>
      </c>
      <c r="I340" s="108">
        <v>0</v>
      </c>
      <c r="J340" s="108">
        <v>0</v>
      </c>
      <c r="K340" s="109"/>
      <c r="L340" s="111" t="s">
        <v>920</v>
      </c>
      <c r="M340" s="109" t="s">
        <v>921</v>
      </c>
      <c r="N340" s="109" t="s">
        <v>921</v>
      </c>
      <c r="O340" s="108">
        <v>2</v>
      </c>
      <c r="P340" s="111" t="s">
        <v>73</v>
      </c>
      <c r="Q340" s="108">
        <v>1060302</v>
      </c>
      <c r="R340" s="108">
        <v>2440</v>
      </c>
      <c r="S340" s="108">
        <v>1910</v>
      </c>
      <c r="T340" s="108">
        <v>3</v>
      </c>
      <c r="U340" s="113">
        <v>2014</v>
      </c>
      <c r="V340" s="113">
        <v>298</v>
      </c>
      <c r="W340" s="113">
        <v>1</v>
      </c>
      <c r="X340" s="114" t="s">
        <v>70</v>
      </c>
      <c r="Y340" s="108">
        <v>641</v>
      </c>
      <c r="Z340" s="109" t="s">
        <v>1095</v>
      </c>
      <c r="AA340" s="177" t="s">
        <v>1099</v>
      </c>
      <c r="AB340" s="177" t="s">
        <v>1095</v>
      </c>
      <c r="AC340" s="178">
        <f>AB340-AA340</f>
        <v>-60</v>
      </c>
      <c r="AD340" s="179">
        <f>IF(AF340="SI", 0,G340)</f>
        <v>137.75</v>
      </c>
      <c r="AE340" s="180">
        <f>AD340*AC340</f>
        <v>-8265</v>
      </c>
      <c r="AF340" s="181"/>
    </row>
    <row r="341" spans="1:32">
      <c r="A341" s="108">
        <v>2014</v>
      </c>
      <c r="B341" s="108">
        <v>341</v>
      </c>
      <c r="C341" s="109" t="s">
        <v>1095</v>
      </c>
      <c r="D341" s="175" t="s">
        <v>1102</v>
      </c>
      <c r="E341" s="109" t="s">
        <v>90</v>
      </c>
      <c r="F341" s="182" t="s">
        <v>1103</v>
      </c>
      <c r="G341" s="112">
        <v>812.27</v>
      </c>
      <c r="H341" s="176" t="s">
        <v>1098</v>
      </c>
      <c r="I341" s="108">
        <v>0</v>
      </c>
      <c r="J341" s="108">
        <v>0</v>
      </c>
      <c r="K341" s="109"/>
      <c r="L341" s="111" t="s">
        <v>920</v>
      </c>
      <c r="M341" s="109" t="s">
        <v>921</v>
      </c>
      <c r="N341" s="109" t="s">
        <v>921</v>
      </c>
      <c r="O341" s="108">
        <v>3</v>
      </c>
      <c r="P341" s="111" t="s">
        <v>243</v>
      </c>
      <c r="Q341" s="108">
        <v>1040103</v>
      </c>
      <c r="R341" s="108">
        <v>1460</v>
      </c>
      <c r="S341" s="108">
        <v>1347</v>
      </c>
      <c r="T341" s="108">
        <v>3</v>
      </c>
      <c r="U341" s="113">
        <v>2014</v>
      </c>
      <c r="V341" s="113">
        <v>292</v>
      </c>
      <c r="W341" s="113">
        <v>1</v>
      </c>
      <c r="X341" s="114" t="s">
        <v>70</v>
      </c>
      <c r="Y341" s="108">
        <v>642</v>
      </c>
      <c r="Z341" s="109" t="s">
        <v>1095</v>
      </c>
      <c r="AA341" s="177" t="s">
        <v>1099</v>
      </c>
      <c r="AB341" s="177" t="s">
        <v>1095</v>
      </c>
      <c r="AC341" s="178">
        <f>AB341-AA341</f>
        <v>-60</v>
      </c>
      <c r="AD341" s="179">
        <f>IF(AF341="SI", 0,G341)</f>
        <v>812.27</v>
      </c>
      <c r="AE341" s="180">
        <f>AD341*AC341</f>
        <v>-48736.2</v>
      </c>
      <c r="AF341" s="181"/>
    </row>
    <row r="342" spans="1:32" ht="36">
      <c r="A342" s="108">
        <v>2014</v>
      </c>
      <c r="B342" s="108">
        <v>342</v>
      </c>
      <c r="C342" s="109" t="s">
        <v>1095</v>
      </c>
      <c r="D342" s="175" t="s">
        <v>1104</v>
      </c>
      <c r="E342" s="109" t="s">
        <v>1105</v>
      </c>
      <c r="F342" s="182" t="s">
        <v>1106</v>
      </c>
      <c r="G342" s="112">
        <v>392.41</v>
      </c>
      <c r="H342" s="176" t="s">
        <v>967</v>
      </c>
      <c r="I342" s="108">
        <v>0</v>
      </c>
      <c r="J342" s="108">
        <v>0</v>
      </c>
      <c r="K342" s="109"/>
      <c r="L342" s="111" t="s">
        <v>920</v>
      </c>
      <c r="M342" s="109" t="s">
        <v>921</v>
      </c>
      <c r="N342" s="109" t="s">
        <v>921</v>
      </c>
      <c r="O342" s="108">
        <v>3</v>
      </c>
      <c r="P342" s="111" t="s">
        <v>243</v>
      </c>
      <c r="Q342" s="108">
        <v>1040203</v>
      </c>
      <c r="R342" s="108">
        <v>1570</v>
      </c>
      <c r="S342" s="108">
        <v>1367</v>
      </c>
      <c r="T342" s="108">
        <v>2</v>
      </c>
      <c r="U342" s="113">
        <v>2014</v>
      </c>
      <c r="V342" s="113">
        <v>293</v>
      </c>
      <c r="W342" s="113">
        <v>1</v>
      </c>
      <c r="X342" s="114" t="s">
        <v>70</v>
      </c>
      <c r="Y342" s="108">
        <v>643</v>
      </c>
      <c r="Z342" s="109" t="s">
        <v>1095</v>
      </c>
      <c r="AA342" s="177" t="s">
        <v>1099</v>
      </c>
      <c r="AB342" s="177" t="s">
        <v>1095</v>
      </c>
      <c r="AC342" s="178">
        <f>AB342-AA342</f>
        <v>-60</v>
      </c>
      <c r="AD342" s="179">
        <f>IF(AF342="SI", 0,G342)</f>
        <v>392.41</v>
      </c>
      <c r="AE342" s="180">
        <f>AD342*AC342</f>
        <v>-23544.600000000002</v>
      </c>
      <c r="AF342" s="181"/>
    </row>
    <row r="343" spans="1:32" ht="24">
      <c r="A343" s="108">
        <v>2014</v>
      </c>
      <c r="B343" s="108">
        <v>343</v>
      </c>
      <c r="C343" s="109" t="s">
        <v>1095</v>
      </c>
      <c r="D343" s="175" t="s">
        <v>1107</v>
      </c>
      <c r="E343" s="109" t="s">
        <v>1108</v>
      </c>
      <c r="F343" s="182" t="s">
        <v>1109</v>
      </c>
      <c r="G343" s="112">
        <v>340.72</v>
      </c>
      <c r="H343" s="176" t="s">
        <v>967</v>
      </c>
      <c r="I343" s="108">
        <v>0</v>
      </c>
      <c r="J343" s="108">
        <v>0</v>
      </c>
      <c r="K343" s="109"/>
      <c r="L343" s="111" t="s">
        <v>920</v>
      </c>
      <c r="M343" s="109" t="s">
        <v>921</v>
      </c>
      <c r="N343" s="109" t="s">
        <v>921</v>
      </c>
      <c r="O343" s="108">
        <v>3</v>
      </c>
      <c r="P343" s="111" t="s">
        <v>243</v>
      </c>
      <c r="Q343" s="108">
        <v>1040203</v>
      </c>
      <c r="R343" s="108">
        <v>1570</v>
      </c>
      <c r="S343" s="108">
        <v>1367</v>
      </c>
      <c r="T343" s="108">
        <v>2</v>
      </c>
      <c r="U343" s="113">
        <v>2014</v>
      </c>
      <c r="V343" s="113">
        <v>293</v>
      </c>
      <c r="W343" s="113">
        <v>1</v>
      </c>
      <c r="X343" s="114" t="s">
        <v>1110</v>
      </c>
      <c r="Y343" s="108">
        <v>645</v>
      </c>
      <c r="Z343" s="109" t="s">
        <v>1095</v>
      </c>
      <c r="AA343" s="177" t="s">
        <v>1099</v>
      </c>
      <c r="AB343" s="177" t="s">
        <v>1095</v>
      </c>
      <c r="AC343" s="178">
        <f>AB343-AA343</f>
        <v>-60</v>
      </c>
      <c r="AD343" s="179">
        <f>IF(AF343="SI", 0,G343)</f>
        <v>340.72</v>
      </c>
      <c r="AE343" s="180">
        <f>AD343*AC343</f>
        <v>-20443.2</v>
      </c>
      <c r="AF343" s="181"/>
    </row>
    <row r="344" spans="1:32" ht="24">
      <c r="A344" s="108">
        <v>2014</v>
      </c>
      <c r="B344" s="108">
        <v>344</v>
      </c>
      <c r="C344" s="109" t="s">
        <v>1095</v>
      </c>
      <c r="D344" s="175" t="s">
        <v>1111</v>
      </c>
      <c r="E344" s="109" t="s">
        <v>1112</v>
      </c>
      <c r="F344" s="182" t="s">
        <v>1113</v>
      </c>
      <c r="G344" s="112">
        <v>299.58</v>
      </c>
      <c r="H344" s="176" t="s">
        <v>967</v>
      </c>
      <c r="I344" s="108">
        <v>0</v>
      </c>
      <c r="J344" s="108">
        <v>0</v>
      </c>
      <c r="K344" s="109"/>
      <c r="L344" s="111" t="s">
        <v>920</v>
      </c>
      <c r="M344" s="109" t="s">
        <v>921</v>
      </c>
      <c r="N344" s="109" t="s">
        <v>921</v>
      </c>
      <c r="O344" s="108">
        <v>3</v>
      </c>
      <c r="P344" s="111" t="s">
        <v>243</v>
      </c>
      <c r="Q344" s="108">
        <v>1040203</v>
      </c>
      <c r="R344" s="108">
        <v>1570</v>
      </c>
      <c r="S344" s="108">
        <v>1367</v>
      </c>
      <c r="T344" s="108">
        <v>2</v>
      </c>
      <c r="U344" s="113">
        <v>2014</v>
      </c>
      <c r="V344" s="113">
        <v>293</v>
      </c>
      <c r="W344" s="113">
        <v>1</v>
      </c>
      <c r="X344" s="114" t="s">
        <v>70</v>
      </c>
      <c r="Y344" s="108">
        <v>644</v>
      </c>
      <c r="Z344" s="109" t="s">
        <v>1095</v>
      </c>
      <c r="AA344" s="177" t="s">
        <v>1099</v>
      </c>
      <c r="AB344" s="177" t="s">
        <v>1095</v>
      </c>
      <c r="AC344" s="178">
        <f>AB344-AA344</f>
        <v>-60</v>
      </c>
      <c r="AD344" s="179">
        <f>IF(AF344="SI", 0,G344)</f>
        <v>299.58</v>
      </c>
      <c r="AE344" s="180">
        <f>AD344*AC344</f>
        <v>-17974.8</v>
      </c>
      <c r="AF344" s="181"/>
    </row>
    <row r="345" spans="1:32" ht="24">
      <c r="A345" s="108">
        <v>2014</v>
      </c>
      <c r="B345" s="108">
        <v>345</v>
      </c>
      <c r="C345" s="109" t="s">
        <v>1095</v>
      </c>
      <c r="D345" s="175" t="s">
        <v>1114</v>
      </c>
      <c r="E345" s="109" t="s">
        <v>1105</v>
      </c>
      <c r="F345" s="182" t="s">
        <v>1115</v>
      </c>
      <c r="G345" s="112">
        <v>121.12</v>
      </c>
      <c r="H345" s="176" t="s">
        <v>944</v>
      </c>
      <c r="I345" s="108">
        <v>0</v>
      </c>
      <c r="J345" s="108">
        <v>0</v>
      </c>
      <c r="K345" s="109"/>
      <c r="L345" s="111" t="s">
        <v>920</v>
      </c>
      <c r="M345" s="109" t="s">
        <v>921</v>
      </c>
      <c r="N345" s="109" t="s">
        <v>921</v>
      </c>
      <c r="O345" s="108">
        <v>3</v>
      </c>
      <c r="P345" s="111" t="s">
        <v>243</v>
      </c>
      <c r="Q345" s="108">
        <v>1040203</v>
      </c>
      <c r="R345" s="108">
        <v>1570</v>
      </c>
      <c r="S345" s="108">
        <v>1367</v>
      </c>
      <c r="T345" s="108">
        <v>2</v>
      </c>
      <c r="U345" s="113">
        <v>2013</v>
      </c>
      <c r="V345" s="113">
        <v>618</v>
      </c>
      <c r="W345" s="113">
        <v>0</v>
      </c>
      <c r="X345" s="114" t="s">
        <v>70</v>
      </c>
      <c r="Y345" s="108">
        <v>646</v>
      </c>
      <c r="Z345" s="109" t="s">
        <v>1095</v>
      </c>
      <c r="AA345" s="177" t="s">
        <v>1099</v>
      </c>
      <c r="AB345" s="177" t="s">
        <v>1095</v>
      </c>
      <c r="AC345" s="178">
        <f>AB345-AA345</f>
        <v>-60</v>
      </c>
      <c r="AD345" s="179">
        <f>IF(AF345="SI", 0,G345)</f>
        <v>121.12</v>
      </c>
      <c r="AE345" s="180">
        <f>AD345*AC345</f>
        <v>-7267.2000000000007</v>
      </c>
      <c r="AF345" s="181"/>
    </row>
    <row r="346" spans="1:32" ht="36">
      <c r="A346" s="108">
        <v>2014</v>
      </c>
      <c r="B346" s="108">
        <v>346</v>
      </c>
      <c r="C346" s="109" t="s">
        <v>1095</v>
      </c>
      <c r="D346" s="175" t="s">
        <v>1116</v>
      </c>
      <c r="E346" s="109" t="s">
        <v>1105</v>
      </c>
      <c r="F346" s="182" t="s">
        <v>1117</v>
      </c>
      <c r="G346" s="112">
        <v>406.27</v>
      </c>
      <c r="H346" s="176" t="s">
        <v>967</v>
      </c>
      <c r="I346" s="108">
        <v>0</v>
      </c>
      <c r="J346" s="108">
        <v>0</v>
      </c>
      <c r="K346" s="109"/>
      <c r="L346" s="111" t="s">
        <v>920</v>
      </c>
      <c r="M346" s="109" t="s">
        <v>921</v>
      </c>
      <c r="N346" s="109" t="s">
        <v>921</v>
      </c>
      <c r="O346" s="108">
        <v>2</v>
      </c>
      <c r="P346" s="111" t="s">
        <v>73</v>
      </c>
      <c r="Q346" s="108">
        <v>1090403</v>
      </c>
      <c r="R346" s="108">
        <v>3440</v>
      </c>
      <c r="S346" s="108">
        <v>1691</v>
      </c>
      <c r="T346" s="108">
        <v>2</v>
      </c>
      <c r="U346" s="113">
        <v>2014</v>
      </c>
      <c r="V346" s="113">
        <v>300</v>
      </c>
      <c r="W346" s="113">
        <v>0</v>
      </c>
      <c r="X346" s="114" t="s">
        <v>70</v>
      </c>
      <c r="Y346" s="108">
        <v>647</v>
      </c>
      <c r="Z346" s="109" t="s">
        <v>1095</v>
      </c>
      <c r="AA346" s="177" t="s">
        <v>1099</v>
      </c>
      <c r="AB346" s="177" t="s">
        <v>1095</v>
      </c>
      <c r="AC346" s="178">
        <f>AB346-AA346</f>
        <v>-60</v>
      </c>
      <c r="AD346" s="179">
        <f>IF(AF346="SI", 0,G346)</f>
        <v>406.27</v>
      </c>
      <c r="AE346" s="180">
        <f>AD346*AC346</f>
        <v>-24376.199999999997</v>
      </c>
      <c r="AF346" s="181"/>
    </row>
    <row r="347" spans="1:32" ht="36">
      <c r="A347" s="108">
        <v>2014</v>
      </c>
      <c r="B347" s="108">
        <v>347</v>
      </c>
      <c r="C347" s="109" t="s">
        <v>1095</v>
      </c>
      <c r="D347" s="175" t="s">
        <v>1118</v>
      </c>
      <c r="E347" s="109" t="s">
        <v>1110</v>
      </c>
      <c r="F347" s="182" t="s">
        <v>1119</v>
      </c>
      <c r="G347" s="112">
        <v>342.58</v>
      </c>
      <c r="H347" s="176" t="s">
        <v>967</v>
      </c>
      <c r="I347" s="108">
        <v>0</v>
      </c>
      <c r="J347" s="108">
        <v>0</v>
      </c>
      <c r="K347" s="109"/>
      <c r="L347" s="111" t="s">
        <v>920</v>
      </c>
      <c r="M347" s="109" t="s">
        <v>921</v>
      </c>
      <c r="N347" s="109" t="s">
        <v>921</v>
      </c>
      <c r="O347" s="108">
        <v>2</v>
      </c>
      <c r="P347" s="111" t="s">
        <v>73</v>
      </c>
      <c r="Q347" s="108">
        <v>1090403</v>
      </c>
      <c r="R347" s="108">
        <v>3440</v>
      </c>
      <c r="S347" s="108">
        <v>1691</v>
      </c>
      <c r="T347" s="108">
        <v>2</v>
      </c>
      <c r="U347" s="113">
        <v>2014</v>
      </c>
      <c r="V347" s="113">
        <v>300</v>
      </c>
      <c r="W347" s="113">
        <v>1</v>
      </c>
      <c r="X347" s="114" t="s">
        <v>1110</v>
      </c>
      <c r="Y347" s="108">
        <v>648</v>
      </c>
      <c r="Z347" s="109" t="s">
        <v>1095</v>
      </c>
      <c r="AA347" s="177" t="s">
        <v>1099</v>
      </c>
      <c r="AB347" s="177" t="s">
        <v>1095</v>
      </c>
      <c r="AC347" s="178">
        <f>AB347-AA347</f>
        <v>-60</v>
      </c>
      <c r="AD347" s="179">
        <f>IF(AF347="SI", 0,G347)</f>
        <v>342.58</v>
      </c>
      <c r="AE347" s="180">
        <f>AD347*AC347</f>
        <v>-20554.8</v>
      </c>
      <c r="AF347" s="181"/>
    </row>
    <row r="348" spans="1:32" ht="36">
      <c r="A348" s="108">
        <v>2014</v>
      </c>
      <c r="B348" s="108">
        <v>348</v>
      </c>
      <c r="C348" s="109" t="s">
        <v>1095</v>
      </c>
      <c r="D348" s="175" t="s">
        <v>1120</v>
      </c>
      <c r="E348" s="109" t="s">
        <v>501</v>
      </c>
      <c r="F348" s="182" t="s">
        <v>1119</v>
      </c>
      <c r="G348" s="112">
        <v>36.25</v>
      </c>
      <c r="H348" s="176" t="s">
        <v>967</v>
      </c>
      <c r="I348" s="108">
        <v>0</v>
      </c>
      <c r="J348" s="108">
        <v>0</v>
      </c>
      <c r="K348" s="109"/>
      <c r="L348" s="111" t="s">
        <v>920</v>
      </c>
      <c r="M348" s="109" t="s">
        <v>921</v>
      </c>
      <c r="N348" s="109" t="s">
        <v>921</v>
      </c>
      <c r="O348" s="108">
        <v>2</v>
      </c>
      <c r="P348" s="111" t="s">
        <v>73</v>
      </c>
      <c r="Q348" s="108">
        <v>1090403</v>
      </c>
      <c r="R348" s="108">
        <v>3440</v>
      </c>
      <c r="S348" s="108">
        <v>1691</v>
      </c>
      <c r="T348" s="108">
        <v>2</v>
      </c>
      <c r="U348" s="113">
        <v>2014</v>
      </c>
      <c r="V348" s="113">
        <v>300</v>
      </c>
      <c r="W348" s="113">
        <v>1</v>
      </c>
      <c r="X348" s="114" t="s">
        <v>1110</v>
      </c>
      <c r="Y348" s="108">
        <v>648</v>
      </c>
      <c r="Z348" s="109" t="s">
        <v>1095</v>
      </c>
      <c r="AA348" s="177" t="s">
        <v>1099</v>
      </c>
      <c r="AB348" s="177" t="s">
        <v>1095</v>
      </c>
      <c r="AC348" s="178">
        <f>AB348-AA348</f>
        <v>-60</v>
      </c>
      <c r="AD348" s="179">
        <f>IF(AF348="SI", 0,G348)</f>
        <v>36.25</v>
      </c>
      <c r="AE348" s="180">
        <f>AD348*AC348</f>
        <v>-2175</v>
      </c>
      <c r="AF348" s="181"/>
    </row>
    <row r="349" spans="1:32" ht="36">
      <c r="A349" s="108">
        <v>2014</v>
      </c>
      <c r="B349" s="108">
        <v>349</v>
      </c>
      <c r="C349" s="109" t="s">
        <v>1095</v>
      </c>
      <c r="D349" s="175" t="s">
        <v>1121</v>
      </c>
      <c r="E349" s="109" t="s">
        <v>1122</v>
      </c>
      <c r="F349" s="182" t="s">
        <v>1119</v>
      </c>
      <c r="G349" s="112">
        <v>36.93</v>
      </c>
      <c r="H349" s="176" t="s">
        <v>967</v>
      </c>
      <c r="I349" s="108">
        <v>0</v>
      </c>
      <c r="J349" s="108">
        <v>0</v>
      </c>
      <c r="K349" s="109"/>
      <c r="L349" s="111" t="s">
        <v>920</v>
      </c>
      <c r="M349" s="109" t="s">
        <v>921</v>
      </c>
      <c r="N349" s="109" t="s">
        <v>921</v>
      </c>
      <c r="O349" s="108">
        <v>2</v>
      </c>
      <c r="P349" s="111" t="s">
        <v>73</v>
      </c>
      <c r="Q349" s="108">
        <v>1090403</v>
      </c>
      <c r="R349" s="108">
        <v>3440</v>
      </c>
      <c r="S349" s="108">
        <v>1691</v>
      </c>
      <c r="T349" s="108">
        <v>2</v>
      </c>
      <c r="U349" s="113">
        <v>2014</v>
      </c>
      <c r="V349" s="113">
        <v>300</v>
      </c>
      <c r="W349" s="113">
        <v>1</v>
      </c>
      <c r="X349" s="114" t="s">
        <v>1110</v>
      </c>
      <c r="Y349" s="108">
        <v>648</v>
      </c>
      <c r="Z349" s="109" t="s">
        <v>1095</v>
      </c>
      <c r="AA349" s="177" t="s">
        <v>1099</v>
      </c>
      <c r="AB349" s="177" t="s">
        <v>1095</v>
      </c>
      <c r="AC349" s="178">
        <f>AB349-AA349</f>
        <v>-60</v>
      </c>
      <c r="AD349" s="179">
        <f>IF(AF349="SI", 0,G349)</f>
        <v>36.93</v>
      </c>
      <c r="AE349" s="180">
        <f>AD349*AC349</f>
        <v>-2215.8000000000002</v>
      </c>
      <c r="AF349" s="181"/>
    </row>
    <row r="350" spans="1:32" ht="36">
      <c r="A350" s="108">
        <v>2014</v>
      </c>
      <c r="B350" s="108">
        <v>350</v>
      </c>
      <c r="C350" s="109" t="s">
        <v>1095</v>
      </c>
      <c r="D350" s="175" t="s">
        <v>1123</v>
      </c>
      <c r="E350" s="109" t="s">
        <v>1105</v>
      </c>
      <c r="F350" s="182" t="s">
        <v>1119</v>
      </c>
      <c r="G350" s="112">
        <v>50.78</v>
      </c>
      <c r="H350" s="176" t="s">
        <v>967</v>
      </c>
      <c r="I350" s="108">
        <v>0</v>
      </c>
      <c r="J350" s="108">
        <v>0</v>
      </c>
      <c r="K350" s="109"/>
      <c r="L350" s="111" t="s">
        <v>920</v>
      </c>
      <c r="M350" s="109" t="s">
        <v>921</v>
      </c>
      <c r="N350" s="109" t="s">
        <v>921</v>
      </c>
      <c r="O350" s="108">
        <v>2</v>
      </c>
      <c r="P350" s="111" t="s">
        <v>73</v>
      </c>
      <c r="Q350" s="108">
        <v>1090403</v>
      </c>
      <c r="R350" s="108">
        <v>3440</v>
      </c>
      <c r="S350" s="108">
        <v>1691</v>
      </c>
      <c r="T350" s="108">
        <v>2</v>
      </c>
      <c r="U350" s="113">
        <v>2014</v>
      </c>
      <c r="V350" s="113">
        <v>300</v>
      </c>
      <c r="W350" s="113">
        <v>1</v>
      </c>
      <c r="X350" s="114" t="s">
        <v>1110</v>
      </c>
      <c r="Y350" s="108">
        <v>648</v>
      </c>
      <c r="Z350" s="109" t="s">
        <v>1095</v>
      </c>
      <c r="AA350" s="177" t="s">
        <v>1099</v>
      </c>
      <c r="AB350" s="177" t="s">
        <v>1095</v>
      </c>
      <c r="AC350" s="178">
        <f>AB350-AA350</f>
        <v>-60</v>
      </c>
      <c r="AD350" s="179">
        <f>IF(AF350="SI", 0,G350)</f>
        <v>50.78</v>
      </c>
      <c r="AE350" s="180">
        <f>AD350*AC350</f>
        <v>-3046.8</v>
      </c>
      <c r="AF350" s="181"/>
    </row>
    <row r="351" spans="1:32" ht="36">
      <c r="A351" s="108">
        <v>2014</v>
      </c>
      <c r="B351" s="108">
        <v>351</v>
      </c>
      <c r="C351" s="109" t="s">
        <v>1095</v>
      </c>
      <c r="D351" s="175" t="s">
        <v>1124</v>
      </c>
      <c r="E351" s="109" t="s">
        <v>1105</v>
      </c>
      <c r="F351" s="182" t="s">
        <v>1119</v>
      </c>
      <c r="G351" s="112">
        <v>25.82</v>
      </c>
      <c r="H351" s="176" t="s">
        <v>967</v>
      </c>
      <c r="I351" s="108">
        <v>0</v>
      </c>
      <c r="J351" s="108">
        <v>0</v>
      </c>
      <c r="K351" s="109"/>
      <c r="L351" s="111" t="s">
        <v>920</v>
      </c>
      <c r="M351" s="109" t="s">
        <v>921</v>
      </c>
      <c r="N351" s="109" t="s">
        <v>921</v>
      </c>
      <c r="O351" s="108">
        <v>2</v>
      </c>
      <c r="P351" s="111" t="s">
        <v>73</v>
      </c>
      <c r="Q351" s="108">
        <v>1090403</v>
      </c>
      <c r="R351" s="108">
        <v>3440</v>
      </c>
      <c r="S351" s="108">
        <v>1691</v>
      </c>
      <c r="T351" s="108">
        <v>2</v>
      </c>
      <c r="U351" s="113">
        <v>2014</v>
      </c>
      <c r="V351" s="113">
        <v>300</v>
      </c>
      <c r="W351" s="113">
        <v>1</v>
      </c>
      <c r="X351" s="114" t="s">
        <v>1110</v>
      </c>
      <c r="Y351" s="108">
        <v>648</v>
      </c>
      <c r="Z351" s="109" t="s">
        <v>1095</v>
      </c>
      <c r="AA351" s="177" t="s">
        <v>1099</v>
      </c>
      <c r="AB351" s="177" t="s">
        <v>1095</v>
      </c>
      <c r="AC351" s="178">
        <f>AB351-AA351</f>
        <v>-60</v>
      </c>
      <c r="AD351" s="179">
        <f>IF(AF351="SI", 0,G351)</f>
        <v>25.82</v>
      </c>
      <c r="AE351" s="180">
        <f>AD351*AC351</f>
        <v>-1549.2</v>
      </c>
      <c r="AF351" s="181"/>
    </row>
    <row r="352" spans="1:32" ht="24">
      <c r="A352" s="108">
        <v>2014</v>
      </c>
      <c r="B352" s="108">
        <v>352</v>
      </c>
      <c r="C352" s="109" t="s">
        <v>1095</v>
      </c>
      <c r="D352" s="175" t="s">
        <v>1125</v>
      </c>
      <c r="E352" s="109" t="s">
        <v>1105</v>
      </c>
      <c r="F352" s="182" t="s">
        <v>1126</v>
      </c>
      <c r="G352" s="112">
        <v>30.15</v>
      </c>
      <c r="H352" s="176" t="s">
        <v>944</v>
      </c>
      <c r="I352" s="108">
        <v>0</v>
      </c>
      <c r="J352" s="108">
        <v>0</v>
      </c>
      <c r="K352" s="109"/>
      <c r="L352" s="111" t="s">
        <v>920</v>
      </c>
      <c r="M352" s="109" t="s">
        <v>921</v>
      </c>
      <c r="N352" s="109" t="s">
        <v>921</v>
      </c>
      <c r="O352" s="108">
        <v>3</v>
      </c>
      <c r="P352" s="111" t="s">
        <v>243</v>
      </c>
      <c r="Q352" s="108">
        <v>1100402</v>
      </c>
      <c r="R352" s="108">
        <v>4090</v>
      </c>
      <c r="S352" s="108">
        <v>1897</v>
      </c>
      <c r="T352" s="108">
        <v>1</v>
      </c>
      <c r="U352" s="113">
        <v>2013</v>
      </c>
      <c r="V352" s="113">
        <v>622</v>
      </c>
      <c r="W352" s="113">
        <v>0</v>
      </c>
      <c r="X352" s="114" t="s">
        <v>1110</v>
      </c>
      <c r="Y352" s="108">
        <v>649</v>
      </c>
      <c r="Z352" s="109" t="s">
        <v>1095</v>
      </c>
      <c r="AA352" s="177" t="s">
        <v>1099</v>
      </c>
      <c r="AB352" s="177" t="s">
        <v>1095</v>
      </c>
      <c r="AC352" s="178">
        <f>AB352-AA352</f>
        <v>-60</v>
      </c>
      <c r="AD352" s="179">
        <f>IF(AF352="SI", 0,G352)</f>
        <v>30.15</v>
      </c>
      <c r="AE352" s="180">
        <f>AD352*AC352</f>
        <v>-1809</v>
      </c>
      <c r="AF352" s="181"/>
    </row>
    <row r="353" spans="1:32" ht="24">
      <c r="A353" s="108">
        <v>2014</v>
      </c>
      <c r="B353" s="108">
        <v>353</v>
      </c>
      <c r="C353" s="109" t="s">
        <v>1095</v>
      </c>
      <c r="D353" s="175" t="s">
        <v>1127</v>
      </c>
      <c r="E353" s="109" t="s">
        <v>1105</v>
      </c>
      <c r="F353" s="182" t="s">
        <v>1126</v>
      </c>
      <c r="G353" s="112">
        <v>68.75</v>
      </c>
      <c r="H353" s="176" t="s">
        <v>944</v>
      </c>
      <c r="I353" s="108">
        <v>0</v>
      </c>
      <c r="J353" s="108">
        <v>0</v>
      </c>
      <c r="K353" s="109"/>
      <c r="L353" s="111" t="s">
        <v>920</v>
      </c>
      <c r="M353" s="109" t="s">
        <v>921</v>
      </c>
      <c r="N353" s="109" t="s">
        <v>921</v>
      </c>
      <c r="O353" s="108">
        <v>3</v>
      </c>
      <c r="P353" s="111" t="s">
        <v>243</v>
      </c>
      <c r="Q353" s="108">
        <v>1100402</v>
      </c>
      <c r="R353" s="108">
        <v>4090</v>
      </c>
      <c r="S353" s="108">
        <v>1897</v>
      </c>
      <c r="T353" s="108">
        <v>1</v>
      </c>
      <c r="U353" s="113">
        <v>2013</v>
      </c>
      <c r="V353" s="113">
        <v>622</v>
      </c>
      <c r="W353" s="113">
        <v>0</v>
      </c>
      <c r="X353" s="114" t="s">
        <v>1110</v>
      </c>
      <c r="Y353" s="108">
        <v>649</v>
      </c>
      <c r="Z353" s="109" t="s">
        <v>1095</v>
      </c>
      <c r="AA353" s="177" t="s">
        <v>1099</v>
      </c>
      <c r="AB353" s="177" t="s">
        <v>1095</v>
      </c>
      <c r="AC353" s="178">
        <f>AB353-AA353</f>
        <v>-60</v>
      </c>
      <c r="AD353" s="179">
        <f>IF(AF353="SI", 0,G353)</f>
        <v>68.75</v>
      </c>
      <c r="AE353" s="180">
        <f>AD353*AC353</f>
        <v>-4125</v>
      </c>
      <c r="AF353" s="181"/>
    </row>
    <row r="354" spans="1:32" ht="24">
      <c r="A354" s="108">
        <v>2014</v>
      </c>
      <c r="B354" s="108">
        <v>354</v>
      </c>
      <c r="C354" s="109" t="s">
        <v>1095</v>
      </c>
      <c r="D354" s="175" t="s">
        <v>1128</v>
      </c>
      <c r="E354" s="109" t="s">
        <v>1105</v>
      </c>
      <c r="F354" s="182" t="s">
        <v>557</v>
      </c>
      <c r="G354" s="112">
        <v>37.08</v>
      </c>
      <c r="H354" s="176" t="s">
        <v>959</v>
      </c>
      <c r="I354" s="108">
        <v>0</v>
      </c>
      <c r="J354" s="108">
        <v>0</v>
      </c>
      <c r="K354" s="109"/>
      <c r="L354" s="111" t="s">
        <v>920</v>
      </c>
      <c r="M354" s="109" t="s">
        <v>921</v>
      </c>
      <c r="N354" s="109" t="s">
        <v>921</v>
      </c>
      <c r="O354" s="108">
        <v>2</v>
      </c>
      <c r="P354" s="111" t="s">
        <v>73</v>
      </c>
      <c r="Q354" s="108">
        <v>1060203</v>
      </c>
      <c r="R354" s="108">
        <v>2340</v>
      </c>
      <c r="S354" s="108">
        <v>1827</v>
      </c>
      <c r="T354" s="108">
        <v>1</v>
      </c>
      <c r="U354" s="113">
        <v>2013</v>
      </c>
      <c r="V354" s="113">
        <v>294</v>
      </c>
      <c r="W354" s="113">
        <v>0</v>
      </c>
      <c r="X354" s="114" t="s">
        <v>70</v>
      </c>
      <c r="Y354" s="108">
        <v>650</v>
      </c>
      <c r="Z354" s="109" t="s">
        <v>1095</v>
      </c>
      <c r="AA354" s="177" t="s">
        <v>1099</v>
      </c>
      <c r="AB354" s="177" t="s">
        <v>1095</v>
      </c>
      <c r="AC354" s="178">
        <f>AB354-AA354</f>
        <v>-60</v>
      </c>
      <c r="AD354" s="179">
        <f>IF(AF354="SI", 0,G354)</f>
        <v>37.08</v>
      </c>
      <c r="AE354" s="180">
        <f>AD354*AC354</f>
        <v>-2224.7999999999997</v>
      </c>
      <c r="AF354" s="181"/>
    </row>
    <row r="355" spans="1:32" ht="24">
      <c r="A355" s="108">
        <v>2014</v>
      </c>
      <c r="B355" s="108">
        <v>355</v>
      </c>
      <c r="C355" s="109" t="s">
        <v>1095</v>
      </c>
      <c r="D355" s="175" t="s">
        <v>1129</v>
      </c>
      <c r="E355" s="109" t="s">
        <v>1105</v>
      </c>
      <c r="F355" s="182" t="s">
        <v>929</v>
      </c>
      <c r="G355" s="112">
        <v>230.86</v>
      </c>
      <c r="H355" s="176" t="s">
        <v>944</v>
      </c>
      <c r="I355" s="108">
        <v>0</v>
      </c>
      <c r="J355" s="108">
        <v>0</v>
      </c>
      <c r="K355" s="109"/>
      <c r="L355" s="111" t="s">
        <v>920</v>
      </c>
      <c r="M355" s="109" t="s">
        <v>921</v>
      </c>
      <c r="N355" s="109" t="s">
        <v>921</v>
      </c>
      <c r="O355" s="108">
        <v>2</v>
      </c>
      <c r="P355" s="111" t="s">
        <v>73</v>
      </c>
      <c r="Q355" s="108">
        <v>1010203</v>
      </c>
      <c r="R355" s="108">
        <v>140</v>
      </c>
      <c r="S355" s="108">
        <v>1048</v>
      </c>
      <c r="T355" s="108">
        <v>2</v>
      </c>
      <c r="U355" s="113">
        <v>2013</v>
      </c>
      <c r="V355" s="113">
        <v>920</v>
      </c>
      <c r="W355" s="113">
        <v>0</v>
      </c>
      <c r="X355" s="114" t="s">
        <v>70</v>
      </c>
      <c r="Y355" s="108">
        <v>651</v>
      </c>
      <c r="Z355" s="109" t="s">
        <v>1095</v>
      </c>
      <c r="AA355" s="177" t="s">
        <v>1099</v>
      </c>
      <c r="AB355" s="177" t="s">
        <v>1095</v>
      </c>
      <c r="AC355" s="178">
        <f>AB355-AA355</f>
        <v>-60</v>
      </c>
      <c r="AD355" s="179">
        <f>IF(AF355="SI", 0,G355)</f>
        <v>230.86</v>
      </c>
      <c r="AE355" s="180">
        <f>AD355*AC355</f>
        <v>-13851.6</v>
      </c>
      <c r="AF355" s="181"/>
    </row>
    <row r="356" spans="1:32" ht="24">
      <c r="A356" s="108">
        <v>2014</v>
      </c>
      <c r="B356" s="108">
        <v>356</v>
      </c>
      <c r="C356" s="109" t="s">
        <v>1095</v>
      </c>
      <c r="D356" s="175" t="s">
        <v>1130</v>
      </c>
      <c r="E356" s="109" t="s">
        <v>1105</v>
      </c>
      <c r="F356" s="182" t="s">
        <v>1131</v>
      </c>
      <c r="G356" s="112">
        <v>44.18</v>
      </c>
      <c r="H356" s="176" t="s">
        <v>944</v>
      </c>
      <c r="I356" s="108">
        <v>0</v>
      </c>
      <c r="J356" s="108">
        <v>0</v>
      </c>
      <c r="K356" s="109"/>
      <c r="L356" s="111" t="s">
        <v>920</v>
      </c>
      <c r="M356" s="109" t="s">
        <v>921</v>
      </c>
      <c r="N356" s="109" t="s">
        <v>921</v>
      </c>
      <c r="O356" s="108">
        <v>2</v>
      </c>
      <c r="P356" s="111" t="s">
        <v>73</v>
      </c>
      <c r="Q356" s="108">
        <v>1010203</v>
      </c>
      <c r="R356" s="108">
        <v>140</v>
      </c>
      <c r="S356" s="108">
        <v>1048</v>
      </c>
      <c r="T356" s="108">
        <v>2</v>
      </c>
      <c r="U356" s="113">
        <v>2013</v>
      </c>
      <c r="V356" s="113">
        <v>920</v>
      </c>
      <c r="W356" s="113">
        <v>0</v>
      </c>
      <c r="X356" s="114" t="s">
        <v>1110</v>
      </c>
      <c r="Y356" s="108">
        <v>652</v>
      </c>
      <c r="Z356" s="109" t="s">
        <v>1095</v>
      </c>
      <c r="AA356" s="177" t="s">
        <v>1099</v>
      </c>
      <c r="AB356" s="177" t="s">
        <v>1095</v>
      </c>
      <c r="AC356" s="178">
        <f>AB356-AA356</f>
        <v>-60</v>
      </c>
      <c r="AD356" s="179">
        <f>IF(AF356="SI", 0,G356)</f>
        <v>44.18</v>
      </c>
      <c r="AE356" s="180">
        <f>AD356*AC356</f>
        <v>-2650.8</v>
      </c>
      <c r="AF356" s="181"/>
    </row>
    <row r="357" spans="1:32" ht="24">
      <c r="A357" s="108">
        <v>2014</v>
      </c>
      <c r="B357" s="108">
        <v>357</v>
      </c>
      <c r="C357" s="109" t="s">
        <v>1095</v>
      </c>
      <c r="D357" s="175" t="s">
        <v>1132</v>
      </c>
      <c r="E357" s="109" t="s">
        <v>1105</v>
      </c>
      <c r="F357" s="182" t="s">
        <v>1133</v>
      </c>
      <c r="G357" s="112">
        <v>81.61</v>
      </c>
      <c r="H357" s="176" t="s">
        <v>944</v>
      </c>
      <c r="I357" s="108">
        <v>0</v>
      </c>
      <c r="J357" s="108">
        <v>0</v>
      </c>
      <c r="K357" s="109"/>
      <c r="L357" s="111" t="s">
        <v>920</v>
      </c>
      <c r="M357" s="109" t="s">
        <v>921</v>
      </c>
      <c r="N357" s="109" t="s">
        <v>921</v>
      </c>
      <c r="O357" s="108">
        <v>2</v>
      </c>
      <c r="P357" s="111" t="s">
        <v>73</v>
      </c>
      <c r="Q357" s="108">
        <v>1010203</v>
      </c>
      <c r="R357" s="108">
        <v>140</v>
      </c>
      <c r="S357" s="108">
        <v>1048</v>
      </c>
      <c r="T357" s="108">
        <v>2</v>
      </c>
      <c r="U357" s="113">
        <v>2013</v>
      </c>
      <c r="V357" s="113">
        <v>920</v>
      </c>
      <c r="W357" s="113">
        <v>0</v>
      </c>
      <c r="X357" s="114" t="s">
        <v>1110</v>
      </c>
      <c r="Y357" s="108">
        <v>652</v>
      </c>
      <c r="Z357" s="109" t="s">
        <v>1095</v>
      </c>
      <c r="AA357" s="177" t="s">
        <v>1099</v>
      </c>
      <c r="AB357" s="177" t="s">
        <v>1095</v>
      </c>
      <c r="AC357" s="178">
        <f>AB357-AA357</f>
        <v>-60</v>
      </c>
      <c r="AD357" s="179">
        <f>IF(AF357="SI", 0,G357)</f>
        <v>81.61</v>
      </c>
      <c r="AE357" s="180">
        <f>AD357*AC357</f>
        <v>-4896.6000000000004</v>
      </c>
      <c r="AF357" s="181"/>
    </row>
    <row r="358" spans="1:32" ht="24">
      <c r="A358" s="108">
        <v>2014</v>
      </c>
      <c r="B358" s="108">
        <v>358</v>
      </c>
      <c r="C358" s="109" t="s">
        <v>1095</v>
      </c>
      <c r="D358" s="175" t="s">
        <v>1134</v>
      </c>
      <c r="E358" s="109" t="s">
        <v>175</v>
      </c>
      <c r="F358" s="182" t="s">
        <v>1135</v>
      </c>
      <c r="G358" s="112">
        <v>7.0000000000000007E-2</v>
      </c>
      <c r="H358" s="176" t="s">
        <v>944</v>
      </c>
      <c r="I358" s="108">
        <v>0</v>
      </c>
      <c r="J358" s="108">
        <v>0</v>
      </c>
      <c r="K358" s="109"/>
      <c r="L358" s="111" t="s">
        <v>920</v>
      </c>
      <c r="M358" s="109" t="s">
        <v>921</v>
      </c>
      <c r="N358" s="109" t="s">
        <v>921</v>
      </c>
      <c r="O358" s="108">
        <v>2</v>
      </c>
      <c r="P358" s="111" t="s">
        <v>73</v>
      </c>
      <c r="Q358" s="108">
        <v>1010203</v>
      </c>
      <c r="R358" s="108">
        <v>140</v>
      </c>
      <c r="S358" s="108">
        <v>1048</v>
      </c>
      <c r="T358" s="108">
        <v>2</v>
      </c>
      <c r="U358" s="113">
        <v>2013</v>
      </c>
      <c r="V358" s="113">
        <v>920</v>
      </c>
      <c r="W358" s="113">
        <v>0</v>
      </c>
      <c r="X358" s="114" t="s">
        <v>1110</v>
      </c>
      <c r="Y358" s="108">
        <v>652</v>
      </c>
      <c r="Z358" s="109" t="s">
        <v>1095</v>
      </c>
      <c r="AA358" s="177" t="s">
        <v>1099</v>
      </c>
      <c r="AB358" s="177" t="s">
        <v>1095</v>
      </c>
      <c r="AC358" s="178">
        <f>AB358-AA358</f>
        <v>-60</v>
      </c>
      <c r="AD358" s="179">
        <f>IF(AF358="SI", 0,G358)</f>
        <v>7.0000000000000007E-2</v>
      </c>
      <c r="AE358" s="180">
        <f>AD358*AC358</f>
        <v>-4.2</v>
      </c>
      <c r="AF358" s="181"/>
    </row>
    <row r="359" spans="1:32" ht="24">
      <c r="A359" s="108">
        <v>2014</v>
      </c>
      <c r="B359" s="108">
        <v>359</v>
      </c>
      <c r="C359" s="109" t="s">
        <v>1095</v>
      </c>
      <c r="D359" s="175" t="s">
        <v>1136</v>
      </c>
      <c r="E359" s="109" t="s">
        <v>1046</v>
      </c>
      <c r="F359" s="182" t="s">
        <v>1137</v>
      </c>
      <c r="G359" s="112">
        <v>0.06</v>
      </c>
      <c r="H359" s="176" t="s">
        <v>944</v>
      </c>
      <c r="I359" s="108">
        <v>0</v>
      </c>
      <c r="J359" s="108">
        <v>0</v>
      </c>
      <c r="K359" s="109"/>
      <c r="L359" s="111" t="s">
        <v>920</v>
      </c>
      <c r="M359" s="109" t="s">
        <v>921</v>
      </c>
      <c r="N359" s="109" t="s">
        <v>921</v>
      </c>
      <c r="O359" s="108">
        <v>2</v>
      </c>
      <c r="P359" s="111" t="s">
        <v>73</v>
      </c>
      <c r="Q359" s="108">
        <v>1010203</v>
      </c>
      <c r="R359" s="108">
        <v>140</v>
      </c>
      <c r="S359" s="108">
        <v>1048</v>
      </c>
      <c r="T359" s="108">
        <v>2</v>
      </c>
      <c r="U359" s="113">
        <v>2013</v>
      </c>
      <c r="V359" s="113">
        <v>920</v>
      </c>
      <c r="W359" s="113">
        <v>0</v>
      </c>
      <c r="X359" s="114" t="s">
        <v>1110</v>
      </c>
      <c r="Y359" s="108">
        <v>652</v>
      </c>
      <c r="Z359" s="109" t="s">
        <v>1095</v>
      </c>
      <c r="AA359" s="177" t="s">
        <v>1099</v>
      </c>
      <c r="AB359" s="177" t="s">
        <v>1095</v>
      </c>
      <c r="AC359" s="178">
        <f>AB359-AA359</f>
        <v>-60</v>
      </c>
      <c r="AD359" s="179">
        <f>IF(AF359="SI", 0,G359)</f>
        <v>0.06</v>
      </c>
      <c r="AE359" s="180">
        <f>AD359*AC359</f>
        <v>-3.5999999999999996</v>
      </c>
      <c r="AF359" s="181"/>
    </row>
    <row r="360" spans="1:32" ht="24">
      <c r="A360" s="108">
        <v>2014</v>
      </c>
      <c r="B360" s="108">
        <v>360</v>
      </c>
      <c r="C360" s="109" t="s">
        <v>1095</v>
      </c>
      <c r="D360" s="175" t="s">
        <v>1138</v>
      </c>
      <c r="E360" s="109" t="s">
        <v>90</v>
      </c>
      <c r="F360" s="182" t="s">
        <v>1139</v>
      </c>
      <c r="G360" s="112">
        <v>650.20000000000005</v>
      </c>
      <c r="H360" s="176" t="s">
        <v>984</v>
      </c>
      <c r="I360" s="108">
        <v>0</v>
      </c>
      <c r="J360" s="108">
        <v>0</v>
      </c>
      <c r="K360" s="109"/>
      <c r="L360" s="111" t="s">
        <v>920</v>
      </c>
      <c r="M360" s="109" t="s">
        <v>921</v>
      </c>
      <c r="N360" s="109" t="s">
        <v>921</v>
      </c>
      <c r="O360" s="108">
        <v>2</v>
      </c>
      <c r="P360" s="111" t="s">
        <v>73</v>
      </c>
      <c r="Q360" s="108">
        <v>1080202</v>
      </c>
      <c r="R360" s="108">
        <v>2880</v>
      </c>
      <c r="S360" s="108">
        <v>1937</v>
      </c>
      <c r="T360" s="108">
        <v>1</v>
      </c>
      <c r="U360" s="113">
        <v>2013</v>
      </c>
      <c r="V360" s="113">
        <v>922</v>
      </c>
      <c r="W360" s="113">
        <v>0</v>
      </c>
      <c r="X360" s="114" t="s">
        <v>1110</v>
      </c>
      <c r="Y360" s="108">
        <v>655</v>
      </c>
      <c r="Z360" s="109" t="s">
        <v>1095</v>
      </c>
      <c r="AA360" s="177" t="s">
        <v>1099</v>
      </c>
      <c r="AB360" s="177" t="s">
        <v>1095</v>
      </c>
      <c r="AC360" s="178">
        <f>AB360-AA360</f>
        <v>-60</v>
      </c>
      <c r="AD360" s="179">
        <f>IF(AF360="SI", 0,G360)</f>
        <v>650.20000000000005</v>
      </c>
      <c r="AE360" s="180">
        <f>AD360*AC360</f>
        <v>-39012</v>
      </c>
      <c r="AF360" s="181"/>
    </row>
    <row r="361" spans="1:32" ht="24">
      <c r="A361" s="108">
        <v>2014</v>
      </c>
      <c r="B361" s="108">
        <v>361</v>
      </c>
      <c r="C361" s="109" t="s">
        <v>1095</v>
      </c>
      <c r="D361" s="175" t="s">
        <v>1140</v>
      </c>
      <c r="E361" s="109" t="s">
        <v>90</v>
      </c>
      <c r="F361" s="182" t="s">
        <v>1139</v>
      </c>
      <c r="G361" s="112">
        <v>762.2</v>
      </c>
      <c r="H361" s="176" t="s">
        <v>984</v>
      </c>
      <c r="I361" s="108">
        <v>0</v>
      </c>
      <c r="J361" s="108">
        <v>0</v>
      </c>
      <c r="K361" s="109"/>
      <c r="L361" s="111" t="s">
        <v>920</v>
      </c>
      <c r="M361" s="109" t="s">
        <v>921</v>
      </c>
      <c r="N361" s="109" t="s">
        <v>921</v>
      </c>
      <c r="O361" s="108">
        <v>2</v>
      </c>
      <c r="P361" s="111" t="s">
        <v>73</v>
      </c>
      <c r="Q361" s="108">
        <v>1080202</v>
      </c>
      <c r="R361" s="108">
        <v>2880</v>
      </c>
      <c r="S361" s="108">
        <v>1937</v>
      </c>
      <c r="T361" s="108">
        <v>1</v>
      </c>
      <c r="U361" s="113">
        <v>2013</v>
      </c>
      <c r="V361" s="113">
        <v>922</v>
      </c>
      <c r="W361" s="113">
        <v>0</v>
      </c>
      <c r="X361" s="114" t="s">
        <v>1110</v>
      </c>
      <c r="Y361" s="108">
        <v>655</v>
      </c>
      <c r="Z361" s="109" t="s">
        <v>1095</v>
      </c>
      <c r="AA361" s="177" t="s">
        <v>1099</v>
      </c>
      <c r="AB361" s="177" t="s">
        <v>1095</v>
      </c>
      <c r="AC361" s="178">
        <f>AB361-AA361</f>
        <v>-60</v>
      </c>
      <c r="AD361" s="179">
        <f>IF(AF361="SI", 0,G361)</f>
        <v>762.2</v>
      </c>
      <c r="AE361" s="180">
        <f>AD361*AC361</f>
        <v>-45732</v>
      </c>
      <c r="AF361" s="181"/>
    </row>
    <row r="362" spans="1:32" ht="24">
      <c r="A362" s="108">
        <v>2014</v>
      </c>
      <c r="B362" s="108">
        <v>362</v>
      </c>
      <c r="C362" s="109" t="s">
        <v>1095</v>
      </c>
      <c r="D362" s="175" t="s">
        <v>1141</v>
      </c>
      <c r="E362" s="109" t="s">
        <v>90</v>
      </c>
      <c r="F362" s="182" t="s">
        <v>1139</v>
      </c>
      <c r="G362" s="112">
        <v>197.91</v>
      </c>
      <c r="H362" s="176" t="s">
        <v>984</v>
      </c>
      <c r="I362" s="108">
        <v>0</v>
      </c>
      <c r="J362" s="108">
        <v>0</v>
      </c>
      <c r="K362" s="109"/>
      <c r="L362" s="111" t="s">
        <v>920</v>
      </c>
      <c r="M362" s="109" t="s">
        <v>921</v>
      </c>
      <c r="N362" s="109" t="s">
        <v>921</v>
      </c>
      <c r="O362" s="108">
        <v>2</v>
      </c>
      <c r="P362" s="111" t="s">
        <v>73</v>
      </c>
      <c r="Q362" s="108">
        <v>1080202</v>
      </c>
      <c r="R362" s="108">
        <v>2880</v>
      </c>
      <c r="S362" s="108">
        <v>1937</v>
      </c>
      <c r="T362" s="108">
        <v>1</v>
      </c>
      <c r="U362" s="113">
        <v>2013</v>
      </c>
      <c r="V362" s="113">
        <v>922</v>
      </c>
      <c r="W362" s="113">
        <v>0</v>
      </c>
      <c r="X362" s="114" t="s">
        <v>1110</v>
      </c>
      <c r="Y362" s="108">
        <v>655</v>
      </c>
      <c r="Z362" s="109" t="s">
        <v>1095</v>
      </c>
      <c r="AA362" s="177" t="s">
        <v>1099</v>
      </c>
      <c r="AB362" s="177" t="s">
        <v>1095</v>
      </c>
      <c r="AC362" s="178">
        <f>AB362-AA362</f>
        <v>-60</v>
      </c>
      <c r="AD362" s="179">
        <f>IF(AF362="SI", 0,G362)</f>
        <v>197.91</v>
      </c>
      <c r="AE362" s="180">
        <f>AD362*AC362</f>
        <v>-11874.6</v>
      </c>
      <c r="AF362" s="181"/>
    </row>
    <row r="363" spans="1:32" ht="24">
      <c r="A363" s="108">
        <v>2014</v>
      </c>
      <c r="B363" s="108">
        <v>363</v>
      </c>
      <c r="C363" s="109" t="s">
        <v>1095</v>
      </c>
      <c r="D363" s="175" t="s">
        <v>1142</v>
      </c>
      <c r="E363" s="109" t="s">
        <v>90</v>
      </c>
      <c r="F363" s="182" t="s">
        <v>1143</v>
      </c>
      <c r="G363" s="112">
        <v>22.01</v>
      </c>
      <c r="H363" s="176" t="s">
        <v>967</v>
      </c>
      <c r="I363" s="108">
        <v>0</v>
      </c>
      <c r="J363" s="108">
        <v>0</v>
      </c>
      <c r="K363" s="109"/>
      <c r="L363" s="111" t="s">
        <v>920</v>
      </c>
      <c r="M363" s="109" t="s">
        <v>921</v>
      </c>
      <c r="N363" s="109" t="s">
        <v>921</v>
      </c>
      <c r="O363" s="108">
        <v>2</v>
      </c>
      <c r="P363" s="111" t="s">
        <v>73</v>
      </c>
      <c r="Q363" s="108">
        <v>1080202</v>
      </c>
      <c r="R363" s="108">
        <v>2880</v>
      </c>
      <c r="S363" s="108">
        <v>1937</v>
      </c>
      <c r="T363" s="108">
        <v>1</v>
      </c>
      <c r="U363" s="113">
        <v>2014</v>
      </c>
      <c r="V363" s="113">
        <v>299</v>
      </c>
      <c r="W363" s="113">
        <v>1</v>
      </c>
      <c r="X363" s="114" t="s">
        <v>1110</v>
      </c>
      <c r="Y363" s="108">
        <v>653</v>
      </c>
      <c r="Z363" s="109" t="s">
        <v>1095</v>
      </c>
      <c r="AA363" s="177" t="s">
        <v>1099</v>
      </c>
      <c r="AB363" s="177" t="s">
        <v>1095</v>
      </c>
      <c r="AC363" s="178">
        <f>AB363-AA363</f>
        <v>-60</v>
      </c>
      <c r="AD363" s="179">
        <f>IF(AF363="SI", 0,G363)</f>
        <v>22.01</v>
      </c>
      <c r="AE363" s="180">
        <f>AD363*AC363</f>
        <v>-1320.6000000000001</v>
      </c>
      <c r="AF363" s="181"/>
    </row>
    <row r="364" spans="1:32" ht="24">
      <c r="A364" s="108">
        <v>2014</v>
      </c>
      <c r="B364" s="108">
        <v>364</v>
      </c>
      <c r="C364" s="109" t="s">
        <v>1095</v>
      </c>
      <c r="D364" s="175" t="s">
        <v>1144</v>
      </c>
      <c r="E364" s="109" t="s">
        <v>90</v>
      </c>
      <c r="F364" s="182" t="s">
        <v>1143</v>
      </c>
      <c r="G364" s="112">
        <v>152.22999999999999</v>
      </c>
      <c r="H364" s="176" t="s">
        <v>967</v>
      </c>
      <c r="I364" s="108">
        <v>0</v>
      </c>
      <c r="J364" s="108">
        <v>0</v>
      </c>
      <c r="K364" s="109"/>
      <c r="L364" s="111" t="s">
        <v>920</v>
      </c>
      <c r="M364" s="109" t="s">
        <v>921</v>
      </c>
      <c r="N364" s="109" t="s">
        <v>921</v>
      </c>
      <c r="O364" s="108">
        <v>2</v>
      </c>
      <c r="P364" s="111" t="s">
        <v>73</v>
      </c>
      <c r="Q364" s="108">
        <v>1080202</v>
      </c>
      <c r="R364" s="108">
        <v>2880</v>
      </c>
      <c r="S364" s="108">
        <v>1937</v>
      </c>
      <c r="T364" s="108">
        <v>1</v>
      </c>
      <c r="U364" s="113">
        <v>2014</v>
      </c>
      <c r="V364" s="113">
        <v>299</v>
      </c>
      <c r="W364" s="113">
        <v>1</v>
      </c>
      <c r="X364" s="114" t="s">
        <v>1110</v>
      </c>
      <c r="Y364" s="108">
        <v>653</v>
      </c>
      <c r="Z364" s="109" t="s">
        <v>1095</v>
      </c>
      <c r="AA364" s="177" t="s">
        <v>1099</v>
      </c>
      <c r="AB364" s="177" t="s">
        <v>1095</v>
      </c>
      <c r="AC364" s="178">
        <f>AB364-AA364</f>
        <v>-60</v>
      </c>
      <c r="AD364" s="179">
        <f>IF(AF364="SI", 0,G364)</f>
        <v>152.22999999999999</v>
      </c>
      <c r="AE364" s="180">
        <f>AD364*AC364</f>
        <v>-9133.7999999999993</v>
      </c>
      <c r="AF364" s="181"/>
    </row>
    <row r="365" spans="1:32" ht="24">
      <c r="A365" s="108">
        <v>2014</v>
      </c>
      <c r="B365" s="108">
        <v>365</v>
      </c>
      <c r="C365" s="109" t="s">
        <v>1095</v>
      </c>
      <c r="D365" s="175" t="s">
        <v>1145</v>
      </c>
      <c r="E365" s="109" t="s">
        <v>90</v>
      </c>
      <c r="F365" s="182" t="s">
        <v>1143</v>
      </c>
      <c r="G365" s="112">
        <v>198.52</v>
      </c>
      <c r="H365" s="176" t="s">
        <v>967</v>
      </c>
      <c r="I365" s="108">
        <v>0</v>
      </c>
      <c r="J365" s="108">
        <v>0</v>
      </c>
      <c r="K365" s="109"/>
      <c r="L365" s="111" t="s">
        <v>920</v>
      </c>
      <c r="M365" s="109" t="s">
        <v>921</v>
      </c>
      <c r="N365" s="109" t="s">
        <v>921</v>
      </c>
      <c r="O365" s="108">
        <v>2</v>
      </c>
      <c r="P365" s="111" t="s">
        <v>73</v>
      </c>
      <c r="Q365" s="108">
        <v>1080202</v>
      </c>
      <c r="R365" s="108">
        <v>2880</v>
      </c>
      <c r="S365" s="108">
        <v>1937</v>
      </c>
      <c r="T365" s="108">
        <v>1</v>
      </c>
      <c r="U365" s="113">
        <v>2014</v>
      </c>
      <c r="V365" s="113">
        <v>299</v>
      </c>
      <c r="W365" s="113">
        <v>1</v>
      </c>
      <c r="X365" s="114" t="s">
        <v>1110</v>
      </c>
      <c r="Y365" s="108">
        <v>653</v>
      </c>
      <c r="Z365" s="109" t="s">
        <v>1095</v>
      </c>
      <c r="AA365" s="177" t="s">
        <v>1099</v>
      </c>
      <c r="AB365" s="177" t="s">
        <v>1095</v>
      </c>
      <c r="AC365" s="178">
        <f>AB365-AA365</f>
        <v>-60</v>
      </c>
      <c r="AD365" s="179">
        <f>IF(AF365="SI", 0,G365)</f>
        <v>198.52</v>
      </c>
      <c r="AE365" s="180">
        <f>AD365*AC365</f>
        <v>-11911.2</v>
      </c>
      <c r="AF365" s="181"/>
    </row>
    <row r="366" spans="1:32" ht="24">
      <c r="A366" s="108">
        <v>2014</v>
      </c>
      <c r="B366" s="108">
        <v>366</v>
      </c>
      <c r="C366" s="109" t="s">
        <v>1095</v>
      </c>
      <c r="D366" s="175" t="s">
        <v>1146</v>
      </c>
      <c r="E366" s="109" t="s">
        <v>90</v>
      </c>
      <c r="F366" s="182" t="s">
        <v>1143</v>
      </c>
      <c r="G366" s="112">
        <v>609.9</v>
      </c>
      <c r="H366" s="176" t="s">
        <v>967</v>
      </c>
      <c r="I366" s="108">
        <v>0</v>
      </c>
      <c r="J366" s="108">
        <v>0</v>
      </c>
      <c r="K366" s="109"/>
      <c r="L366" s="111" t="s">
        <v>920</v>
      </c>
      <c r="M366" s="109" t="s">
        <v>921</v>
      </c>
      <c r="N366" s="109" t="s">
        <v>921</v>
      </c>
      <c r="O366" s="108">
        <v>2</v>
      </c>
      <c r="P366" s="111" t="s">
        <v>73</v>
      </c>
      <c r="Q366" s="108">
        <v>1080202</v>
      </c>
      <c r="R366" s="108">
        <v>2880</v>
      </c>
      <c r="S366" s="108">
        <v>1937</v>
      </c>
      <c r="T366" s="108">
        <v>1</v>
      </c>
      <c r="U366" s="113">
        <v>2014</v>
      </c>
      <c r="V366" s="113">
        <v>299</v>
      </c>
      <c r="W366" s="113">
        <v>1</v>
      </c>
      <c r="X366" s="114" t="s">
        <v>1110</v>
      </c>
      <c r="Y366" s="108">
        <v>654</v>
      </c>
      <c r="Z366" s="109" t="s">
        <v>1095</v>
      </c>
      <c r="AA366" s="177" t="s">
        <v>1099</v>
      </c>
      <c r="AB366" s="177" t="s">
        <v>1095</v>
      </c>
      <c r="AC366" s="178">
        <f>AB366-AA366</f>
        <v>-60</v>
      </c>
      <c r="AD366" s="179">
        <f>IF(AF366="SI", 0,G366)</f>
        <v>609.9</v>
      </c>
      <c r="AE366" s="180">
        <f>AD366*AC366</f>
        <v>-36594</v>
      </c>
      <c r="AF366" s="181"/>
    </row>
    <row r="367" spans="1:32" ht="24">
      <c r="A367" s="108">
        <v>2014</v>
      </c>
      <c r="B367" s="108">
        <v>367</v>
      </c>
      <c r="C367" s="109" t="s">
        <v>1095</v>
      </c>
      <c r="D367" s="175" t="s">
        <v>1147</v>
      </c>
      <c r="E367" s="109" t="s">
        <v>90</v>
      </c>
      <c r="F367" s="182" t="s">
        <v>1143</v>
      </c>
      <c r="G367" s="112">
        <v>35.840000000000003</v>
      </c>
      <c r="H367" s="176" t="s">
        <v>967</v>
      </c>
      <c r="I367" s="108">
        <v>0</v>
      </c>
      <c r="J367" s="108">
        <v>0</v>
      </c>
      <c r="K367" s="109"/>
      <c r="L367" s="111" t="s">
        <v>920</v>
      </c>
      <c r="M367" s="109" t="s">
        <v>921</v>
      </c>
      <c r="N367" s="109" t="s">
        <v>921</v>
      </c>
      <c r="O367" s="108">
        <v>2</v>
      </c>
      <c r="P367" s="111" t="s">
        <v>73</v>
      </c>
      <c r="Q367" s="108">
        <v>1080202</v>
      </c>
      <c r="R367" s="108">
        <v>2880</v>
      </c>
      <c r="S367" s="108">
        <v>1937</v>
      </c>
      <c r="T367" s="108">
        <v>1</v>
      </c>
      <c r="U367" s="113">
        <v>2014</v>
      </c>
      <c r="V367" s="113">
        <v>299</v>
      </c>
      <c r="W367" s="113">
        <v>1</v>
      </c>
      <c r="X367" s="114" t="s">
        <v>1110</v>
      </c>
      <c r="Y367" s="108">
        <v>653</v>
      </c>
      <c r="Z367" s="109" t="s">
        <v>1095</v>
      </c>
      <c r="AA367" s="177" t="s">
        <v>1099</v>
      </c>
      <c r="AB367" s="177" t="s">
        <v>1095</v>
      </c>
      <c r="AC367" s="178">
        <f>AB367-AA367</f>
        <v>-60</v>
      </c>
      <c r="AD367" s="179">
        <f>IF(AF367="SI", 0,G367)</f>
        <v>35.840000000000003</v>
      </c>
      <c r="AE367" s="180">
        <f>AD367*AC367</f>
        <v>-2150.4</v>
      </c>
      <c r="AF367" s="181"/>
    </row>
    <row r="368" spans="1:32" ht="24">
      <c r="A368" s="108">
        <v>2014</v>
      </c>
      <c r="B368" s="108">
        <v>368</v>
      </c>
      <c r="C368" s="109" t="s">
        <v>1095</v>
      </c>
      <c r="D368" s="175" t="s">
        <v>1148</v>
      </c>
      <c r="E368" s="109" t="s">
        <v>90</v>
      </c>
      <c r="F368" s="182" t="s">
        <v>1143</v>
      </c>
      <c r="G368" s="112">
        <v>45.62</v>
      </c>
      <c r="H368" s="176" t="s">
        <v>967</v>
      </c>
      <c r="I368" s="108">
        <v>0</v>
      </c>
      <c r="J368" s="108">
        <v>0</v>
      </c>
      <c r="K368" s="109"/>
      <c r="L368" s="111" t="s">
        <v>920</v>
      </c>
      <c r="M368" s="109" t="s">
        <v>921</v>
      </c>
      <c r="N368" s="109" t="s">
        <v>921</v>
      </c>
      <c r="O368" s="108">
        <v>2</v>
      </c>
      <c r="P368" s="111" t="s">
        <v>73</v>
      </c>
      <c r="Q368" s="108">
        <v>1080202</v>
      </c>
      <c r="R368" s="108">
        <v>2880</v>
      </c>
      <c r="S368" s="108">
        <v>1937</v>
      </c>
      <c r="T368" s="108">
        <v>1</v>
      </c>
      <c r="U368" s="113">
        <v>2014</v>
      </c>
      <c r="V368" s="113">
        <v>299</v>
      </c>
      <c r="W368" s="113">
        <v>1</v>
      </c>
      <c r="X368" s="114" t="s">
        <v>1110</v>
      </c>
      <c r="Y368" s="108">
        <v>653</v>
      </c>
      <c r="Z368" s="109" t="s">
        <v>1095</v>
      </c>
      <c r="AA368" s="177" t="s">
        <v>1099</v>
      </c>
      <c r="AB368" s="177" t="s">
        <v>1095</v>
      </c>
      <c r="AC368" s="178">
        <f>AB368-AA368</f>
        <v>-60</v>
      </c>
      <c r="AD368" s="179">
        <f>IF(AF368="SI", 0,G368)</f>
        <v>45.62</v>
      </c>
      <c r="AE368" s="180">
        <f>AD368*AC368</f>
        <v>-2737.2</v>
      </c>
      <c r="AF368" s="181"/>
    </row>
    <row r="369" spans="1:32" ht="24">
      <c r="A369" s="108">
        <v>2014</v>
      </c>
      <c r="B369" s="108">
        <v>369</v>
      </c>
      <c r="C369" s="109" t="s">
        <v>1095</v>
      </c>
      <c r="D369" s="175" t="s">
        <v>1149</v>
      </c>
      <c r="E369" s="109" t="s">
        <v>90</v>
      </c>
      <c r="F369" s="182" t="s">
        <v>1143</v>
      </c>
      <c r="G369" s="112">
        <v>73.37</v>
      </c>
      <c r="H369" s="176" t="s">
        <v>967</v>
      </c>
      <c r="I369" s="108">
        <v>0</v>
      </c>
      <c r="J369" s="108">
        <v>0</v>
      </c>
      <c r="K369" s="109"/>
      <c r="L369" s="111" t="s">
        <v>920</v>
      </c>
      <c r="M369" s="109" t="s">
        <v>921</v>
      </c>
      <c r="N369" s="109" t="s">
        <v>921</v>
      </c>
      <c r="O369" s="108">
        <v>2</v>
      </c>
      <c r="P369" s="111" t="s">
        <v>73</v>
      </c>
      <c r="Q369" s="108">
        <v>1080202</v>
      </c>
      <c r="R369" s="108">
        <v>2880</v>
      </c>
      <c r="S369" s="108">
        <v>1937</v>
      </c>
      <c r="T369" s="108">
        <v>1</v>
      </c>
      <c r="U369" s="113">
        <v>2014</v>
      </c>
      <c r="V369" s="113">
        <v>299</v>
      </c>
      <c r="W369" s="113">
        <v>1</v>
      </c>
      <c r="X369" s="114" t="s">
        <v>1110</v>
      </c>
      <c r="Y369" s="108">
        <v>653</v>
      </c>
      <c r="Z369" s="109" t="s">
        <v>1095</v>
      </c>
      <c r="AA369" s="177" t="s">
        <v>1099</v>
      </c>
      <c r="AB369" s="177" t="s">
        <v>1095</v>
      </c>
      <c r="AC369" s="178">
        <f>AB369-AA369</f>
        <v>-60</v>
      </c>
      <c r="AD369" s="179">
        <f>IF(AF369="SI", 0,G369)</f>
        <v>73.37</v>
      </c>
      <c r="AE369" s="180">
        <f>AD369*AC369</f>
        <v>-4402.2000000000007</v>
      </c>
      <c r="AF369" s="181"/>
    </row>
    <row r="370" spans="1:32" ht="24">
      <c r="A370" s="108">
        <v>2014</v>
      </c>
      <c r="B370" s="108">
        <v>370</v>
      </c>
      <c r="C370" s="109" t="s">
        <v>1095</v>
      </c>
      <c r="D370" s="175" t="s">
        <v>1150</v>
      </c>
      <c r="E370" s="109" t="s">
        <v>90</v>
      </c>
      <c r="F370" s="182" t="s">
        <v>1143</v>
      </c>
      <c r="G370" s="112">
        <v>32.619999999999997</v>
      </c>
      <c r="H370" s="176" t="s">
        <v>967</v>
      </c>
      <c r="I370" s="108">
        <v>0</v>
      </c>
      <c r="J370" s="108">
        <v>0</v>
      </c>
      <c r="K370" s="109"/>
      <c r="L370" s="111" t="s">
        <v>920</v>
      </c>
      <c r="M370" s="109" t="s">
        <v>921</v>
      </c>
      <c r="N370" s="109" t="s">
        <v>921</v>
      </c>
      <c r="O370" s="108">
        <v>2</v>
      </c>
      <c r="P370" s="111" t="s">
        <v>73</v>
      </c>
      <c r="Q370" s="108">
        <v>1080202</v>
      </c>
      <c r="R370" s="108">
        <v>2880</v>
      </c>
      <c r="S370" s="108">
        <v>1937</v>
      </c>
      <c r="T370" s="108">
        <v>1</v>
      </c>
      <c r="U370" s="113">
        <v>2014</v>
      </c>
      <c r="V370" s="113">
        <v>299</v>
      </c>
      <c r="W370" s="113">
        <v>1</v>
      </c>
      <c r="X370" s="114" t="s">
        <v>1110</v>
      </c>
      <c r="Y370" s="108">
        <v>653</v>
      </c>
      <c r="Z370" s="109" t="s">
        <v>1095</v>
      </c>
      <c r="AA370" s="177" t="s">
        <v>1099</v>
      </c>
      <c r="AB370" s="177" t="s">
        <v>1095</v>
      </c>
      <c r="AC370" s="178">
        <f>AB370-AA370</f>
        <v>-60</v>
      </c>
      <c r="AD370" s="179">
        <f>IF(AF370="SI", 0,G370)</f>
        <v>32.619999999999997</v>
      </c>
      <c r="AE370" s="180">
        <f>AD370*AC370</f>
        <v>-1957.1999999999998</v>
      </c>
      <c r="AF370" s="181"/>
    </row>
    <row r="371" spans="1:32" ht="24">
      <c r="A371" s="108">
        <v>2014</v>
      </c>
      <c r="B371" s="108">
        <v>371</v>
      </c>
      <c r="C371" s="109" t="s">
        <v>1095</v>
      </c>
      <c r="D371" s="175" t="s">
        <v>1151</v>
      </c>
      <c r="E371" s="109" t="s">
        <v>90</v>
      </c>
      <c r="F371" s="182" t="s">
        <v>1143</v>
      </c>
      <c r="G371" s="112">
        <v>44.12</v>
      </c>
      <c r="H371" s="176" t="s">
        <v>967</v>
      </c>
      <c r="I371" s="108">
        <v>0</v>
      </c>
      <c r="J371" s="108">
        <v>0</v>
      </c>
      <c r="K371" s="109"/>
      <c r="L371" s="111" t="s">
        <v>920</v>
      </c>
      <c r="M371" s="109" t="s">
        <v>921</v>
      </c>
      <c r="N371" s="109" t="s">
        <v>921</v>
      </c>
      <c r="O371" s="108">
        <v>2</v>
      </c>
      <c r="P371" s="111" t="s">
        <v>73</v>
      </c>
      <c r="Q371" s="108">
        <v>1080202</v>
      </c>
      <c r="R371" s="108">
        <v>2880</v>
      </c>
      <c r="S371" s="108">
        <v>1937</v>
      </c>
      <c r="T371" s="108">
        <v>1</v>
      </c>
      <c r="U371" s="113">
        <v>2014</v>
      </c>
      <c r="V371" s="113">
        <v>299</v>
      </c>
      <c r="W371" s="113">
        <v>1</v>
      </c>
      <c r="X371" s="114" t="s">
        <v>1110</v>
      </c>
      <c r="Y371" s="108">
        <v>653</v>
      </c>
      <c r="Z371" s="109" t="s">
        <v>1095</v>
      </c>
      <c r="AA371" s="177" t="s">
        <v>1099</v>
      </c>
      <c r="AB371" s="177" t="s">
        <v>1095</v>
      </c>
      <c r="AC371" s="178">
        <f>AB371-AA371</f>
        <v>-60</v>
      </c>
      <c r="AD371" s="179">
        <f>IF(AF371="SI", 0,G371)</f>
        <v>44.12</v>
      </c>
      <c r="AE371" s="180">
        <f>AD371*AC371</f>
        <v>-2647.2</v>
      </c>
      <c r="AF371" s="181"/>
    </row>
    <row r="372" spans="1:32" ht="24">
      <c r="A372" s="108">
        <v>2014</v>
      </c>
      <c r="B372" s="108">
        <v>372</v>
      </c>
      <c r="C372" s="109" t="s">
        <v>1095</v>
      </c>
      <c r="D372" s="175" t="s">
        <v>1152</v>
      </c>
      <c r="E372" s="109" t="s">
        <v>90</v>
      </c>
      <c r="F372" s="182" t="s">
        <v>1143</v>
      </c>
      <c r="G372" s="112">
        <v>35.6</v>
      </c>
      <c r="H372" s="176" t="s">
        <v>967</v>
      </c>
      <c r="I372" s="108">
        <v>0</v>
      </c>
      <c r="J372" s="108">
        <v>0</v>
      </c>
      <c r="K372" s="109"/>
      <c r="L372" s="111" t="s">
        <v>920</v>
      </c>
      <c r="M372" s="109" t="s">
        <v>921</v>
      </c>
      <c r="N372" s="109" t="s">
        <v>921</v>
      </c>
      <c r="O372" s="108">
        <v>2</v>
      </c>
      <c r="P372" s="111" t="s">
        <v>73</v>
      </c>
      <c r="Q372" s="108">
        <v>1080202</v>
      </c>
      <c r="R372" s="108">
        <v>2880</v>
      </c>
      <c r="S372" s="108">
        <v>1937</v>
      </c>
      <c r="T372" s="108">
        <v>1</v>
      </c>
      <c r="U372" s="113">
        <v>2014</v>
      </c>
      <c r="V372" s="113">
        <v>299</v>
      </c>
      <c r="W372" s="113">
        <v>1</v>
      </c>
      <c r="X372" s="114" t="s">
        <v>1110</v>
      </c>
      <c r="Y372" s="108">
        <v>653</v>
      </c>
      <c r="Z372" s="109" t="s">
        <v>1095</v>
      </c>
      <c r="AA372" s="177" t="s">
        <v>1099</v>
      </c>
      <c r="AB372" s="177" t="s">
        <v>1095</v>
      </c>
      <c r="AC372" s="178">
        <f>AB372-AA372</f>
        <v>-60</v>
      </c>
      <c r="AD372" s="179">
        <f>IF(AF372="SI", 0,G372)</f>
        <v>35.6</v>
      </c>
      <c r="AE372" s="180">
        <f>AD372*AC372</f>
        <v>-2136</v>
      </c>
      <c r="AF372" s="181"/>
    </row>
    <row r="373" spans="1:32" ht="24">
      <c r="A373" s="108">
        <v>2014</v>
      </c>
      <c r="B373" s="108">
        <v>373</v>
      </c>
      <c r="C373" s="109" t="s">
        <v>1095</v>
      </c>
      <c r="D373" s="175" t="s">
        <v>1153</v>
      </c>
      <c r="E373" s="109" t="s">
        <v>1105</v>
      </c>
      <c r="F373" s="182" t="s">
        <v>1143</v>
      </c>
      <c r="G373" s="112">
        <v>27.68</v>
      </c>
      <c r="H373" s="176" t="s">
        <v>967</v>
      </c>
      <c r="I373" s="108">
        <v>0</v>
      </c>
      <c r="J373" s="108">
        <v>0</v>
      </c>
      <c r="K373" s="109"/>
      <c r="L373" s="111" t="s">
        <v>920</v>
      </c>
      <c r="M373" s="109" t="s">
        <v>921</v>
      </c>
      <c r="N373" s="109" t="s">
        <v>921</v>
      </c>
      <c r="O373" s="108">
        <v>2</v>
      </c>
      <c r="P373" s="111" t="s">
        <v>73</v>
      </c>
      <c r="Q373" s="108">
        <v>1080202</v>
      </c>
      <c r="R373" s="108">
        <v>2880</v>
      </c>
      <c r="S373" s="108">
        <v>1937</v>
      </c>
      <c r="T373" s="108">
        <v>1</v>
      </c>
      <c r="U373" s="113">
        <v>2014</v>
      </c>
      <c r="V373" s="113">
        <v>299</v>
      </c>
      <c r="W373" s="113">
        <v>1</v>
      </c>
      <c r="X373" s="114" t="s">
        <v>1110</v>
      </c>
      <c r="Y373" s="108">
        <v>654</v>
      </c>
      <c r="Z373" s="109" t="s">
        <v>1095</v>
      </c>
      <c r="AA373" s="177" t="s">
        <v>1099</v>
      </c>
      <c r="AB373" s="177" t="s">
        <v>1095</v>
      </c>
      <c r="AC373" s="178">
        <f>AB373-AA373</f>
        <v>-60</v>
      </c>
      <c r="AD373" s="179">
        <f>IF(AF373="SI", 0,G373)</f>
        <v>27.68</v>
      </c>
      <c r="AE373" s="180">
        <f>AD373*AC373</f>
        <v>-1660.8</v>
      </c>
      <c r="AF373" s="181"/>
    </row>
    <row r="374" spans="1:32" ht="24">
      <c r="A374" s="108">
        <v>2014</v>
      </c>
      <c r="B374" s="108">
        <v>374</v>
      </c>
      <c r="C374" s="109" t="s">
        <v>1095</v>
      </c>
      <c r="D374" s="175" t="s">
        <v>1154</v>
      </c>
      <c r="E374" s="109" t="s">
        <v>1155</v>
      </c>
      <c r="F374" s="182" t="s">
        <v>1143</v>
      </c>
      <c r="G374" s="112">
        <v>249.61</v>
      </c>
      <c r="H374" s="176" t="s">
        <v>967</v>
      </c>
      <c r="I374" s="108">
        <v>0</v>
      </c>
      <c r="J374" s="108">
        <v>0</v>
      </c>
      <c r="K374" s="109"/>
      <c r="L374" s="111" t="s">
        <v>920</v>
      </c>
      <c r="M374" s="109" t="s">
        <v>921</v>
      </c>
      <c r="N374" s="109" t="s">
        <v>921</v>
      </c>
      <c r="O374" s="108">
        <v>2</v>
      </c>
      <c r="P374" s="111" t="s">
        <v>73</v>
      </c>
      <c r="Q374" s="108">
        <v>1080202</v>
      </c>
      <c r="R374" s="108">
        <v>2880</v>
      </c>
      <c r="S374" s="108">
        <v>1937</v>
      </c>
      <c r="T374" s="108">
        <v>1</v>
      </c>
      <c r="U374" s="113">
        <v>2014</v>
      </c>
      <c r="V374" s="113">
        <v>299</v>
      </c>
      <c r="W374" s="113">
        <v>1</v>
      </c>
      <c r="X374" s="114" t="s">
        <v>1110</v>
      </c>
      <c r="Y374" s="108">
        <v>654</v>
      </c>
      <c r="Z374" s="109" t="s">
        <v>1095</v>
      </c>
      <c r="AA374" s="177" t="s">
        <v>1099</v>
      </c>
      <c r="AB374" s="177" t="s">
        <v>1095</v>
      </c>
      <c r="AC374" s="178">
        <f>AB374-AA374</f>
        <v>-60</v>
      </c>
      <c r="AD374" s="179">
        <f>IF(AF374="SI", 0,G374)</f>
        <v>249.61</v>
      </c>
      <c r="AE374" s="180">
        <f>AD374*AC374</f>
        <v>-14976.6</v>
      </c>
      <c r="AF374" s="181"/>
    </row>
    <row r="375" spans="1:32" ht="24">
      <c r="A375" s="108">
        <v>2014</v>
      </c>
      <c r="B375" s="108">
        <v>375</v>
      </c>
      <c r="C375" s="109" t="s">
        <v>1095</v>
      </c>
      <c r="D375" s="175" t="s">
        <v>1156</v>
      </c>
      <c r="E375" s="109" t="s">
        <v>1157</v>
      </c>
      <c r="F375" s="182" t="s">
        <v>1143</v>
      </c>
      <c r="G375" s="112">
        <v>259.58999999999997</v>
      </c>
      <c r="H375" s="176" t="s">
        <v>967</v>
      </c>
      <c r="I375" s="108">
        <v>0</v>
      </c>
      <c r="J375" s="108">
        <v>0</v>
      </c>
      <c r="K375" s="109"/>
      <c r="L375" s="111" t="s">
        <v>920</v>
      </c>
      <c r="M375" s="109" t="s">
        <v>921</v>
      </c>
      <c r="N375" s="109" t="s">
        <v>921</v>
      </c>
      <c r="O375" s="108">
        <v>2</v>
      </c>
      <c r="P375" s="111" t="s">
        <v>73</v>
      </c>
      <c r="Q375" s="108">
        <v>1080202</v>
      </c>
      <c r="R375" s="108">
        <v>2880</v>
      </c>
      <c r="S375" s="108">
        <v>1937</v>
      </c>
      <c r="T375" s="108">
        <v>1</v>
      </c>
      <c r="U375" s="113">
        <v>2014</v>
      </c>
      <c r="V375" s="113">
        <v>299</v>
      </c>
      <c r="W375" s="113">
        <v>1</v>
      </c>
      <c r="X375" s="114" t="s">
        <v>1110</v>
      </c>
      <c r="Y375" s="108">
        <v>653</v>
      </c>
      <c r="Z375" s="109" t="s">
        <v>1095</v>
      </c>
      <c r="AA375" s="177" t="s">
        <v>1099</v>
      </c>
      <c r="AB375" s="177" t="s">
        <v>1095</v>
      </c>
      <c r="AC375" s="178">
        <f>AB375-AA375</f>
        <v>-60</v>
      </c>
      <c r="AD375" s="179">
        <f>IF(AF375="SI", 0,G375)</f>
        <v>259.58999999999997</v>
      </c>
      <c r="AE375" s="180">
        <f>AD375*AC375</f>
        <v>-15575.399999999998</v>
      </c>
      <c r="AF375" s="181"/>
    </row>
    <row r="376" spans="1:32" ht="24">
      <c r="A376" s="108">
        <v>2014</v>
      </c>
      <c r="B376" s="108">
        <v>376</v>
      </c>
      <c r="C376" s="109" t="s">
        <v>1007</v>
      </c>
      <c r="D376" s="175" t="s">
        <v>1158</v>
      </c>
      <c r="E376" s="109" t="s">
        <v>353</v>
      </c>
      <c r="F376" s="182" t="s">
        <v>1159</v>
      </c>
      <c r="G376" s="112">
        <v>265.31</v>
      </c>
      <c r="H376" s="176" t="s">
        <v>919</v>
      </c>
      <c r="I376" s="108">
        <v>0</v>
      </c>
      <c r="J376" s="108">
        <v>0</v>
      </c>
      <c r="K376" s="109"/>
      <c r="L376" s="111" t="s">
        <v>920</v>
      </c>
      <c r="M376" s="109" t="s">
        <v>921</v>
      </c>
      <c r="N376" s="109" t="s">
        <v>921</v>
      </c>
      <c r="O376" s="108">
        <v>2</v>
      </c>
      <c r="P376" s="111" t="s">
        <v>73</v>
      </c>
      <c r="Q376" s="108">
        <v>1010203</v>
      </c>
      <c r="R376" s="108">
        <v>140</v>
      </c>
      <c r="S376" s="108">
        <v>1048</v>
      </c>
      <c r="T376" s="108">
        <v>3</v>
      </c>
      <c r="U376" s="113">
        <v>2013</v>
      </c>
      <c r="V376" s="113">
        <v>942</v>
      </c>
      <c r="W376" s="113">
        <v>0</v>
      </c>
      <c r="X376" s="114" t="s">
        <v>70</v>
      </c>
      <c r="Y376" s="108">
        <v>659</v>
      </c>
      <c r="Z376" s="109" t="s">
        <v>1007</v>
      </c>
      <c r="AA376" s="177" t="s">
        <v>1160</v>
      </c>
      <c r="AB376" s="177" t="s">
        <v>1007</v>
      </c>
      <c r="AC376" s="178">
        <f>AB376-AA376</f>
        <v>-60</v>
      </c>
      <c r="AD376" s="179">
        <f>IF(AF376="SI", 0,G376)</f>
        <v>265.31</v>
      </c>
      <c r="AE376" s="180">
        <f>AD376*AC376</f>
        <v>-15918.6</v>
      </c>
      <c r="AF376" s="181"/>
    </row>
    <row r="377" spans="1:32" ht="24">
      <c r="A377" s="108">
        <v>2014</v>
      </c>
      <c r="B377" s="108">
        <v>377</v>
      </c>
      <c r="C377" s="109" t="s">
        <v>1007</v>
      </c>
      <c r="D377" s="175" t="s">
        <v>1161</v>
      </c>
      <c r="E377" s="109" t="s">
        <v>353</v>
      </c>
      <c r="F377" s="182" t="s">
        <v>1162</v>
      </c>
      <c r="G377" s="112">
        <v>1260.04</v>
      </c>
      <c r="H377" s="176" t="s">
        <v>1098</v>
      </c>
      <c r="I377" s="108">
        <v>0</v>
      </c>
      <c r="J377" s="108">
        <v>0</v>
      </c>
      <c r="K377" s="109"/>
      <c r="L377" s="111" t="s">
        <v>920</v>
      </c>
      <c r="M377" s="109" t="s">
        <v>921</v>
      </c>
      <c r="N377" s="109" t="s">
        <v>921</v>
      </c>
      <c r="O377" s="108">
        <v>2</v>
      </c>
      <c r="P377" s="111" t="s">
        <v>73</v>
      </c>
      <c r="Q377" s="108">
        <v>1010203</v>
      </c>
      <c r="R377" s="108">
        <v>140</v>
      </c>
      <c r="S377" s="108">
        <v>1048</v>
      </c>
      <c r="T377" s="108">
        <v>3</v>
      </c>
      <c r="U377" s="113">
        <v>2014</v>
      </c>
      <c r="V377" s="113">
        <v>290</v>
      </c>
      <c r="W377" s="113">
        <v>2</v>
      </c>
      <c r="X377" s="114" t="s">
        <v>70</v>
      </c>
      <c r="Y377" s="108">
        <v>660</v>
      </c>
      <c r="Z377" s="109" t="s">
        <v>1007</v>
      </c>
      <c r="AA377" s="177" t="s">
        <v>1160</v>
      </c>
      <c r="AB377" s="177" t="s">
        <v>1007</v>
      </c>
      <c r="AC377" s="178">
        <f>AB377-AA377</f>
        <v>-60</v>
      </c>
      <c r="AD377" s="179">
        <f>IF(AF377="SI", 0,G377)</f>
        <v>1260.04</v>
      </c>
      <c r="AE377" s="180">
        <f>AD377*AC377</f>
        <v>-75602.399999999994</v>
      </c>
      <c r="AF377" s="181"/>
    </row>
    <row r="378" spans="1:32" ht="24">
      <c r="A378" s="108">
        <v>2014</v>
      </c>
      <c r="B378" s="108">
        <v>378</v>
      </c>
      <c r="C378" s="109" t="s">
        <v>1007</v>
      </c>
      <c r="D378" s="175" t="s">
        <v>1163</v>
      </c>
      <c r="E378" s="109" t="s">
        <v>353</v>
      </c>
      <c r="F378" s="182" t="s">
        <v>1164</v>
      </c>
      <c r="G378" s="112">
        <v>153.94999999999999</v>
      </c>
      <c r="H378" s="176" t="s">
        <v>1098</v>
      </c>
      <c r="I378" s="108">
        <v>0</v>
      </c>
      <c r="J378" s="108">
        <v>0</v>
      </c>
      <c r="K378" s="109"/>
      <c r="L378" s="111" t="s">
        <v>920</v>
      </c>
      <c r="M378" s="109" t="s">
        <v>921</v>
      </c>
      <c r="N378" s="109" t="s">
        <v>921</v>
      </c>
      <c r="O378" s="108">
        <v>2</v>
      </c>
      <c r="P378" s="111" t="s">
        <v>73</v>
      </c>
      <c r="Q378" s="108">
        <v>1060302</v>
      </c>
      <c r="R378" s="108">
        <v>2440</v>
      </c>
      <c r="S378" s="108">
        <v>1910</v>
      </c>
      <c r="T378" s="108">
        <v>3</v>
      </c>
      <c r="U378" s="113">
        <v>2014</v>
      </c>
      <c r="V378" s="113">
        <v>298</v>
      </c>
      <c r="W378" s="113">
        <v>2</v>
      </c>
      <c r="X378" s="114" t="s">
        <v>70</v>
      </c>
      <c r="Y378" s="108">
        <v>661</v>
      </c>
      <c r="Z378" s="109" t="s">
        <v>1007</v>
      </c>
      <c r="AA378" s="177" t="s">
        <v>1160</v>
      </c>
      <c r="AB378" s="177" t="s">
        <v>1007</v>
      </c>
      <c r="AC378" s="178">
        <f>AB378-AA378</f>
        <v>-60</v>
      </c>
      <c r="AD378" s="179">
        <f>IF(AF378="SI", 0,G378)</f>
        <v>153.94999999999999</v>
      </c>
      <c r="AE378" s="180">
        <f>AD378*AC378</f>
        <v>-9237</v>
      </c>
      <c r="AF378" s="181"/>
    </row>
    <row r="379" spans="1:32" ht="24">
      <c r="A379" s="108">
        <v>2014</v>
      </c>
      <c r="B379" s="108">
        <v>379</v>
      </c>
      <c r="C379" s="109" t="s">
        <v>1007</v>
      </c>
      <c r="D379" s="175" t="s">
        <v>1165</v>
      </c>
      <c r="E379" s="109" t="s">
        <v>353</v>
      </c>
      <c r="F379" s="182" t="s">
        <v>1166</v>
      </c>
      <c r="G379" s="112">
        <v>129.36000000000001</v>
      </c>
      <c r="H379" s="176" t="s">
        <v>919</v>
      </c>
      <c r="I379" s="108">
        <v>0</v>
      </c>
      <c r="J379" s="108">
        <v>0</v>
      </c>
      <c r="K379" s="109"/>
      <c r="L379" s="111" t="s">
        <v>920</v>
      </c>
      <c r="M379" s="109" t="s">
        <v>921</v>
      </c>
      <c r="N379" s="109" t="s">
        <v>921</v>
      </c>
      <c r="O379" s="108">
        <v>3</v>
      </c>
      <c r="P379" s="111" t="s">
        <v>243</v>
      </c>
      <c r="Q379" s="108">
        <v>1040103</v>
      </c>
      <c r="R379" s="108">
        <v>1460</v>
      </c>
      <c r="S379" s="108">
        <v>1347</v>
      </c>
      <c r="T379" s="108">
        <v>3</v>
      </c>
      <c r="U379" s="113">
        <v>2013</v>
      </c>
      <c r="V379" s="113">
        <v>943</v>
      </c>
      <c r="W379" s="113">
        <v>0</v>
      </c>
      <c r="X379" s="114" t="s">
        <v>1110</v>
      </c>
      <c r="Y379" s="108">
        <v>662</v>
      </c>
      <c r="Z379" s="109" t="s">
        <v>1007</v>
      </c>
      <c r="AA379" s="177" t="s">
        <v>1160</v>
      </c>
      <c r="AB379" s="177" t="s">
        <v>1007</v>
      </c>
      <c r="AC379" s="178">
        <f>AB379-AA379</f>
        <v>-60</v>
      </c>
      <c r="AD379" s="179">
        <f>IF(AF379="SI", 0,G379)</f>
        <v>129.36000000000001</v>
      </c>
      <c r="AE379" s="180">
        <f>AD379*AC379</f>
        <v>-7761.6</v>
      </c>
      <c r="AF379" s="181"/>
    </row>
    <row r="380" spans="1:32" ht="24">
      <c r="A380" s="108">
        <v>2014</v>
      </c>
      <c r="B380" s="108">
        <v>380</v>
      </c>
      <c r="C380" s="109" t="s">
        <v>1007</v>
      </c>
      <c r="D380" s="175" t="s">
        <v>1167</v>
      </c>
      <c r="E380" s="109" t="s">
        <v>353</v>
      </c>
      <c r="F380" s="182" t="s">
        <v>1168</v>
      </c>
      <c r="G380" s="112">
        <v>1316.46</v>
      </c>
      <c r="H380" s="176" t="s">
        <v>1098</v>
      </c>
      <c r="I380" s="108">
        <v>0</v>
      </c>
      <c r="J380" s="108">
        <v>0</v>
      </c>
      <c r="K380" s="109"/>
      <c r="L380" s="111" t="s">
        <v>920</v>
      </c>
      <c r="M380" s="109" t="s">
        <v>921</v>
      </c>
      <c r="N380" s="109" t="s">
        <v>921</v>
      </c>
      <c r="O380" s="108">
        <v>3</v>
      </c>
      <c r="P380" s="111" t="s">
        <v>243</v>
      </c>
      <c r="Q380" s="108">
        <v>1040103</v>
      </c>
      <c r="R380" s="108">
        <v>1460</v>
      </c>
      <c r="S380" s="108">
        <v>1347</v>
      </c>
      <c r="T380" s="108">
        <v>3</v>
      </c>
      <c r="U380" s="113">
        <v>2014</v>
      </c>
      <c r="V380" s="113">
        <v>292</v>
      </c>
      <c r="W380" s="113">
        <v>2</v>
      </c>
      <c r="X380" s="114" t="s">
        <v>70</v>
      </c>
      <c r="Y380" s="108">
        <v>663</v>
      </c>
      <c r="Z380" s="109" t="s">
        <v>1007</v>
      </c>
      <c r="AA380" s="177" t="s">
        <v>1160</v>
      </c>
      <c r="AB380" s="177" t="s">
        <v>1007</v>
      </c>
      <c r="AC380" s="178">
        <f>AB380-AA380</f>
        <v>-60</v>
      </c>
      <c r="AD380" s="179">
        <f>IF(AF380="SI", 0,G380)</f>
        <v>1316.46</v>
      </c>
      <c r="AE380" s="180">
        <f>AD380*AC380</f>
        <v>-78987.600000000006</v>
      </c>
      <c r="AF380" s="181"/>
    </row>
    <row r="381" spans="1:32" ht="24">
      <c r="A381" s="108">
        <v>2014</v>
      </c>
      <c r="B381" s="108">
        <v>381</v>
      </c>
      <c r="C381" s="109" t="s">
        <v>998</v>
      </c>
      <c r="D381" s="175" t="s">
        <v>1169</v>
      </c>
      <c r="E381" s="109" t="s">
        <v>353</v>
      </c>
      <c r="F381" s="182" t="s">
        <v>1170</v>
      </c>
      <c r="G381" s="112">
        <v>441.68</v>
      </c>
      <c r="H381" s="176" t="s">
        <v>1098</v>
      </c>
      <c r="I381" s="108">
        <v>0</v>
      </c>
      <c r="J381" s="108">
        <v>0</v>
      </c>
      <c r="K381" s="109"/>
      <c r="L381" s="111" t="s">
        <v>920</v>
      </c>
      <c r="M381" s="109" t="s">
        <v>921</v>
      </c>
      <c r="N381" s="109" t="s">
        <v>921</v>
      </c>
      <c r="O381" s="108">
        <v>3</v>
      </c>
      <c r="P381" s="111" t="s">
        <v>243</v>
      </c>
      <c r="Q381" s="108">
        <v>1040203</v>
      </c>
      <c r="R381" s="108">
        <v>1570</v>
      </c>
      <c r="S381" s="108">
        <v>1367</v>
      </c>
      <c r="T381" s="108">
        <v>3</v>
      </c>
      <c r="U381" s="113">
        <v>2014</v>
      </c>
      <c r="V381" s="113">
        <v>294</v>
      </c>
      <c r="W381" s="113">
        <v>1</v>
      </c>
      <c r="X381" s="114" t="s">
        <v>70</v>
      </c>
      <c r="Y381" s="108">
        <v>664</v>
      </c>
      <c r="Z381" s="109" t="s">
        <v>998</v>
      </c>
      <c r="AA381" s="177" t="s">
        <v>1171</v>
      </c>
      <c r="AB381" s="177" t="s">
        <v>998</v>
      </c>
      <c r="AC381" s="178">
        <f>AB381-AA381</f>
        <v>-60</v>
      </c>
      <c r="AD381" s="179">
        <f>IF(AF381="SI", 0,G381)</f>
        <v>441.68</v>
      </c>
      <c r="AE381" s="180">
        <f>AD381*AC381</f>
        <v>-26500.799999999999</v>
      </c>
      <c r="AF381" s="181"/>
    </row>
    <row r="382" spans="1:32" ht="24">
      <c r="A382" s="108">
        <v>2014</v>
      </c>
      <c r="B382" s="108">
        <v>382</v>
      </c>
      <c r="C382" s="109" t="s">
        <v>1172</v>
      </c>
      <c r="D382" s="175" t="s">
        <v>1173</v>
      </c>
      <c r="E382" s="109" t="s">
        <v>1108</v>
      </c>
      <c r="F382" s="182" t="s">
        <v>1126</v>
      </c>
      <c r="G382" s="112">
        <v>50.78</v>
      </c>
      <c r="H382" s="176" t="s">
        <v>944</v>
      </c>
      <c r="I382" s="108">
        <v>0</v>
      </c>
      <c r="J382" s="108">
        <v>0</v>
      </c>
      <c r="K382" s="109"/>
      <c r="L382" s="111" t="s">
        <v>920</v>
      </c>
      <c r="M382" s="109" t="s">
        <v>921</v>
      </c>
      <c r="N382" s="109" t="s">
        <v>921</v>
      </c>
      <c r="O382" s="108">
        <v>2</v>
      </c>
      <c r="P382" s="111" t="s">
        <v>73</v>
      </c>
      <c r="Q382" s="108">
        <v>1060302</v>
      </c>
      <c r="R382" s="108">
        <v>2440</v>
      </c>
      <c r="S382" s="108">
        <v>1910</v>
      </c>
      <c r="T382" s="108">
        <v>2</v>
      </c>
      <c r="U382" s="113">
        <v>2013</v>
      </c>
      <c r="V382" s="113">
        <v>621</v>
      </c>
      <c r="W382" s="113">
        <v>0</v>
      </c>
      <c r="X382" s="114" t="s">
        <v>826</v>
      </c>
      <c r="Y382" s="108">
        <v>665</v>
      </c>
      <c r="Z382" s="109" t="s">
        <v>1172</v>
      </c>
      <c r="AA382" s="177" t="s">
        <v>1174</v>
      </c>
      <c r="AB382" s="177" t="s">
        <v>1172</v>
      </c>
      <c r="AC382" s="178">
        <f>AB382-AA382</f>
        <v>-60</v>
      </c>
      <c r="AD382" s="179">
        <f>IF(AF382="SI", 0,G382)</f>
        <v>50.78</v>
      </c>
      <c r="AE382" s="180">
        <f>AD382*AC382</f>
        <v>-3046.8</v>
      </c>
      <c r="AF382" s="181"/>
    </row>
    <row r="383" spans="1:32" ht="24">
      <c r="A383" s="108">
        <v>2014</v>
      </c>
      <c r="B383" s="108">
        <v>383</v>
      </c>
      <c r="C383" s="109" t="s">
        <v>1172</v>
      </c>
      <c r="D383" s="175" t="s">
        <v>1175</v>
      </c>
      <c r="E383" s="109" t="s">
        <v>1108</v>
      </c>
      <c r="F383" s="182" t="s">
        <v>1126</v>
      </c>
      <c r="G383" s="112">
        <v>42.6</v>
      </c>
      <c r="H383" s="176" t="s">
        <v>944</v>
      </c>
      <c r="I383" s="108">
        <v>0</v>
      </c>
      <c r="J383" s="108">
        <v>0</v>
      </c>
      <c r="K383" s="109"/>
      <c r="L383" s="111" t="s">
        <v>920</v>
      </c>
      <c r="M383" s="109" t="s">
        <v>921</v>
      </c>
      <c r="N383" s="109" t="s">
        <v>921</v>
      </c>
      <c r="O383" s="108">
        <v>2</v>
      </c>
      <c r="P383" s="111" t="s">
        <v>73</v>
      </c>
      <c r="Q383" s="108">
        <v>1060302</v>
      </c>
      <c r="R383" s="108">
        <v>2440</v>
      </c>
      <c r="S383" s="108">
        <v>1910</v>
      </c>
      <c r="T383" s="108">
        <v>2</v>
      </c>
      <c r="U383" s="113">
        <v>2013</v>
      </c>
      <c r="V383" s="113">
        <v>621</v>
      </c>
      <c r="W383" s="113">
        <v>0</v>
      </c>
      <c r="X383" s="114" t="s">
        <v>826</v>
      </c>
      <c r="Y383" s="108">
        <v>665</v>
      </c>
      <c r="Z383" s="109" t="s">
        <v>1172</v>
      </c>
      <c r="AA383" s="177" t="s">
        <v>1174</v>
      </c>
      <c r="AB383" s="177" t="s">
        <v>1172</v>
      </c>
      <c r="AC383" s="178">
        <f>AB383-AA383</f>
        <v>-60</v>
      </c>
      <c r="AD383" s="179">
        <f>IF(AF383="SI", 0,G383)</f>
        <v>42.6</v>
      </c>
      <c r="AE383" s="180">
        <f>AD383*AC383</f>
        <v>-2556</v>
      </c>
      <c r="AF383" s="181"/>
    </row>
    <row r="384" spans="1:32" ht="24">
      <c r="A384" s="108">
        <v>2014</v>
      </c>
      <c r="B384" s="108">
        <v>384</v>
      </c>
      <c r="C384" s="109" t="s">
        <v>1172</v>
      </c>
      <c r="D384" s="175" t="s">
        <v>1176</v>
      </c>
      <c r="E384" s="109" t="s">
        <v>1108</v>
      </c>
      <c r="F384" s="182" t="s">
        <v>1126</v>
      </c>
      <c r="G384" s="112">
        <v>29.04</v>
      </c>
      <c r="H384" s="176" t="s">
        <v>944</v>
      </c>
      <c r="I384" s="108">
        <v>0</v>
      </c>
      <c r="J384" s="108">
        <v>0</v>
      </c>
      <c r="K384" s="109"/>
      <c r="L384" s="111" t="s">
        <v>920</v>
      </c>
      <c r="M384" s="109" t="s">
        <v>921</v>
      </c>
      <c r="N384" s="109" t="s">
        <v>921</v>
      </c>
      <c r="O384" s="108">
        <v>3</v>
      </c>
      <c r="P384" s="111" t="s">
        <v>243</v>
      </c>
      <c r="Q384" s="108">
        <v>1100402</v>
      </c>
      <c r="R384" s="108">
        <v>4090</v>
      </c>
      <c r="S384" s="108">
        <v>1897</v>
      </c>
      <c r="T384" s="108">
        <v>1</v>
      </c>
      <c r="U384" s="113">
        <v>2013</v>
      </c>
      <c r="V384" s="113">
        <v>622</v>
      </c>
      <c r="W384" s="113">
        <v>0</v>
      </c>
      <c r="X384" s="114" t="s">
        <v>826</v>
      </c>
      <c r="Y384" s="108">
        <v>667</v>
      </c>
      <c r="Z384" s="109" t="s">
        <v>1172</v>
      </c>
      <c r="AA384" s="177" t="s">
        <v>1174</v>
      </c>
      <c r="AB384" s="177" t="s">
        <v>1172</v>
      </c>
      <c r="AC384" s="178">
        <f>AB384-AA384</f>
        <v>-60</v>
      </c>
      <c r="AD384" s="179">
        <f>IF(AF384="SI", 0,G384)</f>
        <v>29.04</v>
      </c>
      <c r="AE384" s="180">
        <f>AD384*AC384</f>
        <v>-1742.3999999999999</v>
      </c>
      <c r="AF384" s="181"/>
    </row>
    <row r="385" spans="1:32" ht="24">
      <c r="A385" s="108">
        <v>2014</v>
      </c>
      <c r="B385" s="108">
        <v>385</v>
      </c>
      <c r="C385" s="109" t="s">
        <v>1172</v>
      </c>
      <c r="D385" s="175" t="s">
        <v>1177</v>
      </c>
      <c r="E385" s="109" t="s">
        <v>1108</v>
      </c>
      <c r="F385" s="182" t="s">
        <v>1126</v>
      </c>
      <c r="G385" s="112">
        <v>6.32</v>
      </c>
      <c r="H385" s="176" t="s">
        <v>944</v>
      </c>
      <c r="I385" s="108">
        <v>0</v>
      </c>
      <c r="J385" s="108">
        <v>0</v>
      </c>
      <c r="K385" s="109"/>
      <c r="L385" s="111" t="s">
        <v>920</v>
      </c>
      <c r="M385" s="109" t="s">
        <v>921</v>
      </c>
      <c r="N385" s="109" t="s">
        <v>921</v>
      </c>
      <c r="O385" s="108">
        <v>3</v>
      </c>
      <c r="P385" s="111" t="s">
        <v>243</v>
      </c>
      <c r="Q385" s="108">
        <v>1100402</v>
      </c>
      <c r="R385" s="108">
        <v>4090</v>
      </c>
      <c r="S385" s="108">
        <v>1897</v>
      </c>
      <c r="T385" s="108">
        <v>1</v>
      </c>
      <c r="U385" s="113">
        <v>2013</v>
      </c>
      <c r="V385" s="113">
        <v>622</v>
      </c>
      <c r="W385" s="113">
        <v>0</v>
      </c>
      <c r="X385" s="114" t="s">
        <v>826</v>
      </c>
      <c r="Y385" s="108">
        <v>667</v>
      </c>
      <c r="Z385" s="109" t="s">
        <v>1172</v>
      </c>
      <c r="AA385" s="177" t="s">
        <v>1174</v>
      </c>
      <c r="AB385" s="177" t="s">
        <v>1172</v>
      </c>
      <c r="AC385" s="178">
        <f>AB385-AA385</f>
        <v>-60</v>
      </c>
      <c r="AD385" s="179">
        <f>IF(AF385="SI", 0,G385)</f>
        <v>6.32</v>
      </c>
      <c r="AE385" s="180">
        <f>AD385*AC385</f>
        <v>-379.20000000000005</v>
      </c>
      <c r="AF385" s="181"/>
    </row>
    <row r="386" spans="1:32" ht="24">
      <c r="A386" s="108">
        <v>2014</v>
      </c>
      <c r="B386" s="108">
        <v>386</v>
      </c>
      <c r="C386" s="109" t="s">
        <v>1172</v>
      </c>
      <c r="D386" s="175" t="s">
        <v>1178</v>
      </c>
      <c r="E386" s="109" t="s">
        <v>1108</v>
      </c>
      <c r="F386" s="182" t="s">
        <v>1179</v>
      </c>
      <c r="G386" s="112">
        <v>47.01</v>
      </c>
      <c r="H386" s="176" t="s">
        <v>967</v>
      </c>
      <c r="I386" s="108">
        <v>0</v>
      </c>
      <c r="J386" s="108">
        <v>0</v>
      </c>
      <c r="K386" s="109"/>
      <c r="L386" s="111" t="s">
        <v>920</v>
      </c>
      <c r="M386" s="109" t="s">
        <v>921</v>
      </c>
      <c r="N386" s="109" t="s">
        <v>921</v>
      </c>
      <c r="O386" s="108">
        <v>3</v>
      </c>
      <c r="P386" s="111" t="s">
        <v>243</v>
      </c>
      <c r="Q386" s="108">
        <v>1100402</v>
      </c>
      <c r="R386" s="108">
        <v>4090</v>
      </c>
      <c r="S386" s="108">
        <v>1897</v>
      </c>
      <c r="T386" s="108">
        <v>1</v>
      </c>
      <c r="U386" s="113">
        <v>2014</v>
      </c>
      <c r="V386" s="113">
        <v>301</v>
      </c>
      <c r="W386" s="113">
        <v>1</v>
      </c>
      <c r="X386" s="114" t="s">
        <v>826</v>
      </c>
      <c r="Y386" s="108">
        <v>666</v>
      </c>
      <c r="Z386" s="109" t="s">
        <v>1172</v>
      </c>
      <c r="AA386" s="177" t="s">
        <v>1174</v>
      </c>
      <c r="AB386" s="177" t="s">
        <v>1172</v>
      </c>
      <c r="AC386" s="178">
        <f>AB386-AA386</f>
        <v>-60</v>
      </c>
      <c r="AD386" s="179">
        <f>IF(AF386="SI", 0,G386)</f>
        <v>47.01</v>
      </c>
      <c r="AE386" s="180">
        <f>AD386*AC386</f>
        <v>-2820.6</v>
      </c>
      <c r="AF386" s="181"/>
    </row>
    <row r="387" spans="1:32" ht="24">
      <c r="A387" s="108">
        <v>2014</v>
      </c>
      <c r="B387" s="108">
        <v>387</v>
      </c>
      <c r="C387" s="109" t="s">
        <v>1172</v>
      </c>
      <c r="D387" s="175" t="s">
        <v>1180</v>
      </c>
      <c r="E387" s="109" t="s">
        <v>1108</v>
      </c>
      <c r="F387" s="182" t="s">
        <v>1181</v>
      </c>
      <c r="G387" s="112">
        <v>37.08</v>
      </c>
      <c r="H387" s="176" t="s">
        <v>1182</v>
      </c>
      <c r="I387" s="108">
        <v>0</v>
      </c>
      <c r="J387" s="108">
        <v>0</v>
      </c>
      <c r="K387" s="109"/>
      <c r="L387" s="111" t="s">
        <v>920</v>
      </c>
      <c r="M387" s="109" t="s">
        <v>921</v>
      </c>
      <c r="N387" s="109" t="s">
        <v>921</v>
      </c>
      <c r="O387" s="108">
        <v>2</v>
      </c>
      <c r="P387" s="111" t="s">
        <v>73</v>
      </c>
      <c r="Q387" s="108">
        <v>1060203</v>
      </c>
      <c r="R387" s="108">
        <v>2340</v>
      </c>
      <c r="S387" s="108">
        <v>1827</v>
      </c>
      <c r="T387" s="108">
        <v>3</v>
      </c>
      <c r="U387" s="113">
        <v>2013</v>
      </c>
      <c r="V387" s="113">
        <v>1061</v>
      </c>
      <c r="W387" s="113">
        <v>0</v>
      </c>
      <c r="X387" s="114" t="s">
        <v>70</v>
      </c>
      <c r="Y387" s="108">
        <v>668</v>
      </c>
      <c r="Z387" s="109" t="s">
        <v>1172</v>
      </c>
      <c r="AA387" s="177" t="s">
        <v>1174</v>
      </c>
      <c r="AB387" s="177" t="s">
        <v>1172</v>
      </c>
      <c r="AC387" s="178">
        <f>AB387-AA387</f>
        <v>-60</v>
      </c>
      <c r="AD387" s="179">
        <f>IF(AF387="SI", 0,G387)</f>
        <v>37.08</v>
      </c>
      <c r="AE387" s="180">
        <f>AD387*AC387</f>
        <v>-2224.7999999999997</v>
      </c>
      <c r="AF387" s="181"/>
    </row>
    <row r="388" spans="1:32" ht="24">
      <c r="A388" s="108">
        <v>2014</v>
      </c>
      <c r="B388" s="108">
        <v>388</v>
      </c>
      <c r="C388" s="109" t="s">
        <v>1172</v>
      </c>
      <c r="D388" s="175" t="s">
        <v>1183</v>
      </c>
      <c r="E388" s="109" t="s">
        <v>1108</v>
      </c>
      <c r="F388" s="182" t="s">
        <v>557</v>
      </c>
      <c r="G388" s="112">
        <v>33.24</v>
      </c>
      <c r="H388" s="176" t="s">
        <v>959</v>
      </c>
      <c r="I388" s="108">
        <v>0</v>
      </c>
      <c r="J388" s="108">
        <v>0</v>
      </c>
      <c r="K388" s="109"/>
      <c r="L388" s="111" t="s">
        <v>920</v>
      </c>
      <c r="M388" s="109" t="s">
        <v>921</v>
      </c>
      <c r="N388" s="109" t="s">
        <v>921</v>
      </c>
      <c r="O388" s="108">
        <v>2</v>
      </c>
      <c r="P388" s="111" t="s">
        <v>73</v>
      </c>
      <c r="Q388" s="108">
        <v>1060203</v>
      </c>
      <c r="R388" s="108">
        <v>2340</v>
      </c>
      <c r="S388" s="108">
        <v>1827</v>
      </c>
      <c r="T388" s="108">
        <v>1</v>
      </c>
      <c r="U388" s="113">
        <v>2013</v>
      </c>
      <c r="V388" s="113">
        <v>294</v>
      </c>
      <c r="W388" s="113">
        <v>0</v>
      </c>
      <c r="X388" s="114" t="s">
        <v>70</v>
      </c>
      <c r="Y388" s="108">
        <v>669</v>
      </c>
      <c r="Z388" s="109" t="s">
        <v>1172</v>
      </c>
      <c r="AA388" s="177" t="s">
        <v>1174</v>
      </c>
      <c r="AB388" s="177" t="s">
        <v>1172</v>
      </c>
      <c r="AC388" s="178">
        <f>AB388-AA388</f>
        <v>-60</v>
      </c>
      <c r="AD388" s="179">
        <f>IF(AF388="SI", 0,G388)</f>
        <v>33.24</v>
      </c>
      <c r="AE388" s="180">
        <f>AD388*AC388</f>
        <v>-1994.4</v>
      </c>
      <c r="AF388" s="181"/>
    </row>
    <row r="389" spans="1:32" ht="24">
      <c r="A389" s="108">
        <v>2014</v>
      </c>
      <c r="B389" s="108">
        <v>389</v>
      </c>
      <c r="C389" s="109" t="s">
        <v>1172</v>
      </c>
      <c r="D389" s="175" t="s">
        <v>1184</v>
      </c>
      <c r="E389" s="109" t="s">
        <v>1108</v>
      </c>
      <c r="F389" s="182" t="s">
        <v>1185</v>
      </c>
      <c r="G389" s="112">
        <v>393.22</v>
      </c>
      <c r="H389" s="176" t="s">
        <v>967</v>
      </c>
      <c r="I389" s="108">
        <v>0</v>
      </c>
      <c r="J389" s="108">
        <v>0</v>
      </c>
      <c r="K389" s="109"/>
      <c r="L389" s="111" t="s">
        <v>920</v>
      </c>
      <c r="M389" s="109" t="s">
        <v>921</v>
      </c>
      <c r="N389" s="109" t="s">
        <v>921</v>
      </c>
      <c r="O389" s="108">
        <v>2</v>
      </c>
      <c r="P389" s="111" t="s">
        <v>73</v>
      </c>
      <c r="Q389" s="108">
        <v>1090403</v>
      </c>
      <c r="R389" s="108">
        <v>3440</v>
      </c>
      <c r="S389" s="108">
        <v>1691</v>
      </c>
      <c r="T389" s="108">
        <v>2</v>
      </c>
      <c r="U389" s="113">
        <v>2014</v>
      </c>
      <c r="V389" s="113">
        <v>300</v>
      </c>
      <c r="W389" s="113">
        <v>2</v>
      </c>
      <c r="X389" s="114" t="s">
        <v>826</v>
      </c>
      <c r="Y389" s="108">
        <v>670</v>
      </c>
      <c r="Z389" s="109" t="s">
        <v>1172</v>
      </c>
      <c r="AA389" s="177" t="s">
        <v>1174</v>
      </c>
      <c r="AB389" s="177" t="s">
        <v>1172</v>
      </c>
      <c r="AC389" s="178">
        <f>AB389-AA389</f>
        <v>-60</v>
      </c>
      <c r="AD389" s="179">
        <f>IF(AF389="SI", 0,G389)</f>
        <v>393.22</v>
      </c>
      <c r="AE389" s="180">
        <f>AD389*AC389</f>
        <v>-23593.200000000001</v>
      </c>
      <c r="AF389" s="181"/>
    </row>
    <row r="390" spans="1:32" ht="24">
      <c r="A390" s="108">
        <v>2014</v>
      </c>
      <c r="B390" s="108">
        <v>390</v>
      </c>
      <c r="C390" s="109" t="s">
        <v>1172</v>
      </c>
      <c r="D390" s="175" t="s">
        <v>1186</v>
      </c>
      <c r="E390" s="109" t="s">
        <v>1108</v>
      </c>
      <c r="F390" s="182" t="s">
        <v>1185</v>
      </c>
      <c r="G390" s="112">
        <v>328.03</v>
      </c>
      <c r="H390" s="176" t="s">
        <v>967</v>
      </c>
      <c r="I390" s="108">
        <v>0</v>
      </c>
      <c r="J390" s="108">
        <v>0</v>
      </c>
      <c r="K390" s="109"/>
      <c r="L390" s="111" t="s">
        <v>920</v>
      </c>
      <c r="M390" s="109" t="s">
        <v>921</v>
      </c>
      <c r="N390" s="109" t="s">
        <v>921</v>
      </c>
      <c r="O390" s="108">
        <v>2</v>
      </c>
      <c r="P390" s="111" t="s">
        <v>73</v>
      </c>
      <c r="Q390" s="108">
        <v>1090403</v>
      </c>
      <c r="R390" s="108">
        <v>3440</v>
      </c>
      <c r="S390" s="108">
        <v>1691</v>
      </c>
      <c r="T390" s="108">
        <v>2</v>
      </c>
      <c r="U390" s="113">
        <v>2014</v>
      </c>
      <c r="V390" s="113">
        <v>300</v>
      </c>
      <c r="W390" s="113">
        <v>2</v>
      </c>
      <c r="X390" s="114" t="s">
        <v>826</v>
      </c>
      <c r="Y390" s="108">
        <v>670</v>
      </c>
      <c r="Z390" s="109" t="s">
        <v>1172</v>
      </c>
      <c r="AA390" s="177" t="s">
        <v>1174</v>
      </c>
      <c r="AB390" s="177" t="s">
        <v>1172</v>
      </c>
      <c r="AC390" s="178">
        <f>AB390-AA390</f>
        <v>-60</v>
      </c>
      <c r="AD390" s="179">
        <f>IF(AF390="SI", 0,G390)</f>
        <v>328.03</v>
      </c>
      <c r="AE390" s="180">
        <f>AD390*AC390</f>
        <v>-19681.8</v>
      </c>
      <c r="AF390" s="181"/>
    </row>
    <row r="391" spans="1:32" ht="24">
      <c r="A391" s="108">
        <v>2014</v>
      </c>
      <c r="B391" s="108">
        <v>391</v>
      </c>
      <c r="C391" s="109" t="s">
        <v>1172</v>
      </c>
      <c r="D391" s="175" t="s">
        <v>1187</v>
      </c>
      <c r="E391" s="109" t="s">
        <v>1108</v>
      </c>
      <c r="F391" s="182" t="s">
        <v>1185</v>
      </c>
      <c r="G391" s="112">
        <v>50.78</v>
      </c>
      <c r="H391" s="176" t="s">
        <v>967</v>
      </c>
      <c r="I391" s="108">
        <v>0</v>
      </c>
      <c r="J391" s="108">
        <v>0</v>
      </c>
      <c r="K391" s="109"/>
      <c r="L391" s="111" t="s">
        <v>920</v>
      </c>
      <c r="M391" s="109" t="s">
        <v>921</v>
      </c>
      <c r="N391" s="109" t="s">
        <v>921</v>
      </c>
      <c r="O391" s="108">
        <v>2</v>
      </c>
      <c r="P391" s="111" t="s">
        <v>73</v>
      </c>
      <c r="Q391" s="108">
        <v>1090403</v>
      </c>
      <c r="R391" s="108">
        <v>3440</v>
      </c>
      <c r="S391" s="108">
        <v>1691</v>
      </c>
      <c r="T391" s="108">
        <v>2</v>
      </c>
      <c r="U391" s="113">
        <v>2014</v>
      </c>
      <c r="V391" s="113">
        <v>300</v>
      </c>
      <c r="W391" s="113">
        <v>2</v>
      </c>
      <c r="X391" s="114" t="s">
        <v>826</v>
      </c>
      <c r="Y391" s="108">
        <v>670</v>
      </c>
      <c r="Z391" s="109" t="s">
        <v>1172</v>
      </c>
      <c r="AA391" s="177" t="s">
        <v>1174</v>
      </c>
      <c r="AB391" s="177" t="s">
        <v>1172</v>
      </c>
      <c r="AC391" s="178">
        <f>AB391-AA391</f>
        <v>-60</v>
      </c>
      <c r="AD391" s="179">
        <f>IF(AF391="SI", 0,G391)</f>
        <v>50.78</v>
      </c>
      <c r="AE391" s="180">
        <f>AD391*AC391</f>
        <v>-3046.8</v>
      </c>
      <c r="AF391" s="181"/>
    </row>
    <row r="392" spans="1:32" ht="24">
      <c r="A392" s="108">
        <v>2014</v>
      </c>
      <c r="B392" s="108">
        <v>392</v>
      </c>
      <c r="C392" s="109" t="s">
        <v>1172</v>
      </c>
      <c r="D392" s="175" t="s">
        <v>1188</v>
      </c>
      <c r="E392" s="109" t="s">
        <v>1108</v>
      </c>
      <c r="F392" s="182" t="s">
        <v>1185</v>
      </c>
      <c r="G392" s="112">
        <v>61.43</v>
      </c>
      <c r="H392" s="176" t="s">
        <v>967</v>
      </c>
      <c r="I392" s="108">
        <v>0</v>
      </c>
      <c r="J392" s="108">
        <v>0</v>
      </c>
      <c r="K392" s="109"/>
      <c r="L392" s="111" t="s">
        <v>920</v>
      </c>
      <c r="M392" s="109" t="s">
        <v>921</v>
      </c>
      <c r="N392" s="109" t="s">
        <v>921</v>
      </c>
      <c r="O392" s="108">
        <v>2</v>
      </c>
      <c r="P392" s="111" t="s">
        <v>73</v>
      </c>
      <c r="Q392" s="108">
        <v>1090403</v>
      </c>
      <c r="R392" s="108">
        <v>3440</v>
      </c>
      <c r="S392" s="108">
        <v>1691</v>
      </c>
      <c r="T392" s="108">
        <v>2</v>
      </c>
      <c r="U392" s="113">
        <v>2014</v>
      </c>
      <c r="V392" s="113">
        <v>300</v>
      </c>
      <c r="W392" s="113">
        <v>2</v>
      </c>
      <c r="X392" s="114" t="s">
        <v>826</v>
      </c>
      <c r="Y392" s="108">
        <v>670</v>
      </c>
      <c r="Z392" s="109" t="s">
        <v>1172</v>
      </c>
      <c r="AA392" s="177" t="s">
        <v>1174</v>
      </c>
      <c r="AB392" s="177" t="s">
        <v>1172</v>
      </c>
      <c r="AC392" s="178">
        <f>AB392-AA392</f>
        <v>-60</v>
      </c>
      <c r="AD392" s="179">
        <f>IF(AF392="SI", 0,G392)</f>
        <v>61.43</v>
      </c>
      <c r="AE392" s="180">
        <f>AD392*AC392</f>
        <v>-3685.8</v>
      </c>
      <c r="AF392" s="181"/>
    </row>
    <row r="393" spans="1:32" ht="24">
      <c r="A393" s="108">
        <v>2014</v>
      </c>
      <c r="B393" s="108">
        <v>393</v>
      </c>
      <c r="C393" s="109" t="s">
        <v>1172</v>
      </c>
      <c r="D393" s="175" t="s">
        <v>1189</v>
      </c>
      <c r="E393" s="109" t="s">
        <v>1108</v>
      </c>
      <c r="F393" s="182" t="s">
        <v>1185</v>
      </c>
      <c r="G393" s="112">
        <v>25.82</v>
      </c>
      <c r="H393" s="176" t="s">
        <v>967</v>
      </c>
      <c r="I393" s="108">
        <v>0</v>
      </c>
      <c r="J393" s="108">
        <v>0</v>
      </c>
      <c r="K393" s="109"/>
      <c r="L393" s="111" t="s">
        <v>920</v>
      </c>
      <c r="M393" s="109" t="s">
        <v>921</v>
      </c>
      <c r="N393" s="109" t="s">
        <v>921</v>
      </c>
      <c r="O393" s="108">
        <v>2</v>
      </c>
      <c r="P393" s="111" t="s">
        <v>73</v>
      </c>
      <c r="Q393" s="108">
        <v>1090403</v>
      </c>
      <c r="R393" s="108">
        <v>3440</v>
      </c>
      <c r="S393" s="108">
        <v>1691</v>
      </c>
      <c r="T393" s="108">
        <v>2</v>
      </c>
      <c r="U393" s="113">
        <v>2014</v>
      </c>
      <c r="V393" s="113">
        <v>300</v>
      </c>
      <c r="W393" s="113">
        <v>2</v>
      </c>
      <c r="X393" s="114" t="s">
        <v>826</v>
      </c>
      <c r="Y393" s="108">
        <v>670</v>
      </c>
      <c r="Z393" s="109" t="s">
        <v>1172</v>
      </c>
      <c r="AA393" s="177" t="s">
        <v>1174</v>
      </c>
      <c r="AB393" s="177" t="s">
        <v>1172</v>
      </c>
      <c r="AC393" s="178">
        <f>AB393-AA393</f>
        <v>-60</v>
      </c>
      <c r="AD393" s="179">
        <f>IF(AF393="SI", 0,G393)</f>
        <v>25.82</v>
      </c>
      <c r="AE393" s="180">
        <f>AD393*AC393</f>
        <v>-1549.2</v>
      </c>
      <c r="AF393" s="181"/>
    </row>
    <row r="394" spans="1:32" ht="24">
      <c r="A394" s="108">
        <v>2014</v>
      </c>
      <c r="B394" s="108">
        <v>394</v>
      </c>
      <c r="C394" s="109" t="s">
        <v>1172</v>
      </c>
      <c r="D394" s="175" t="s">
        <v>1190</v>
      </c>
      <c r="E394" s="109" t="s">
        <v>1108</v>
      </c>
      <c r="F394" s="182" t="s">
        <v>1191</v>
      </c>
      <c r="G394" s="112">
        <v>42.27</v>
      </c>
      <c r="H394" s="176" t="s">
        <v>967</v>
      </c>
      <c r="I394" s="108">
        <v>0</v>
      </c>
      <c r="J394" s="108">
        <v>0</v>
      </c>
      <c r="K394" s="109"/>
      <c r="L394" s="111" t="s">
        <v>920</v>
      </c>
      <c r="M394" s="109" t="s">
        <v>921</v>
      </c>
      <c r="N394" s="109" t="s">
        <v>921</v>
      </c>
      <c r="O394" s="108">
        <v>2</v>
      </c>
      <c r="P394" s="111" t="s">
        <v>73</v>
      </c>
      <c r="Q394" s="108">
        <v>1080202</v>
      </c>
      <c r="R394" s="108">
        <v>2880</v>
      </c>
      <c r="S394" s="108">
        <v>1937</v>
      </c>
      <c r="T394" s="108">
        <v>1</v>
      </c>
      <c r="U394" s="113">
        <v>2014</v>
      </c>
      <c r="V394" s="113">
        <v>299</v>
      </c>
      <c r="W394" s="113">
        <v>2</v>
      </c>
      <c r="X394" s="114" t="s">
        <v>70</v>
      </c>
      <c r="Y394" s="108">
        <v>671</v>
      </c>
      <c r="Z394" s="109" t="s">
        <v>1172</v>
      </c>
      <c r="AA394" s="177" t="s">
        <v>1174</v>
      </c>
      <c r="AB394" s="177" t="s">
        <v>1172</v>
      </c>
      <c r="AC394" s="178">
        <f>AB394-AA394</f>
        <v>-60</v>
      </c>
      <c r="AD394" s="179">
        <f>IF(AF394="SI", 0,G394)</f>
        <v>42.27</v>
      </c>
      <c r="AE394" s="180">
        <f>AD394*AC394</f>
        <v>-2536.2000000000003</v>
      </c>
      <c r="AF394" s="181"/>
    </row>
    <row r="395" spans="1:32" ht="24">
      <c r="A395" s="108">
        <v>2014</v>
      </c>
      <c r="B395" s="108">
        <v>395</v>
      </c>
      <c r="C395" s="109" t="s">
        <v>1172</v>
      </c>
      <c r="D395" s="175" t="s">
        <v>1192</v>
      </c>
      <c r="E395" s="109" t="s">
        <v>138</v>
      </c>
      <c r="F395" s="182" t="s">
        <v>1193</v>
      </c>
      <c r="G395" s="112">
        <v>31.33</v>
      </c>
      <c r="H395" s="176" t="s">
        <v>967</v>
      </c>
      <c r="I395" s="108">
        <v>0</v>
      </c>
      <c r="J395" s="108">
        <v>0</v>
      </c>
      <c r="K395" s="109"/>
      <c r="L395" s="111" t="s">
        <v>920</v>
      </c>
      <c r="M395" s="109" t="s">
        <v>921</v>
      </c>
      <c r="N395" s="109" t="s">
        <v>921</v>
      </c>
      <c r="O395" s="108">
        <v>2</v>
      </c>
      <c r="P395" s="111" t="s">
        <v>73</v>
      </c>
      <c r="Q395" s="108">
        <v>1080202</v>
      </c>
      <c r="R395" s="108">
        <v>2880</v>
      </c>
      <c r="S395" s="108">
        <v>1937</v>
      </c>
      <c r="T395" s="108">
        <v>1</v>
      </c>
      <c r="U395" s="113">
        <v>2014</v>
      </c>
      <c r="V395" s="113">
        <v>299</v>
      </c>
      <c r="W395" s="113">
        <v>3</v>
      </c>
      <c r="X395" s="114" t="s">
        <v>826</v>
      </c>
      <c r="Y395" s="108">
        <v>673</v>
      </c>
      <c r="Z395" s="109" t="s">
        <v>1172</v>
      </c>
      <c r="AA395" s="177" t="s">
        <v>1174</v>
      </c>
      <c r="AB395" s="177" t="s">
        <v>1172</v>
      </c>
      <c r="AC395" s="178">
        <f>AB395-AA395</f>
        <v>-60</v>
      </c>
      <c r="AD395" s="179">
        <f>IF(AF395="SI", 0,G395)</f>
        <v>31.33</v>
      </c>
      <c r="AE395" s="180">
        <f>AD395*AC395</f>
        <v>-1879.8</v>
      </c>
      <c r="AF395" s="181"/>
    </row>
    <row r="396" spans="1:32" ht="24">
      <c r="A396" s="108">
        <v>2014</v>
      </c>
      <c r="B396" s="108">
        <v>396</v>
      </c>
      <c r="C396" s="109" t="s">
        <v>1172</v>
      </c>
      <c r="D396" s="175" t="s">
        <v>1194</v>
      </c>
      <c r="E396" s="109" t="s">
        <v>138</v>
      </c>
      <c r="F396" s="182" t="s">
        <v>1193</v>
      </c>
      <c r="G396" s="112">
        <v>27.93</v>
      </c>
      <c r="H396" s="176" t="s">
        <v>967</v>
      </c>
      <c r="I396" s="108">
        <v>0</v>
      </c>
      <c r="J396" s="108">
        <v>0</v>
      </c>
      <c r="K396" s="109"/>
      <c r="L396" s="111" t="s">
        <v>920</v>
      </c>
      <c r="M396" s="109" t="s">
        <v>921</v>
      </c>
      <c r="N396" s="109" t="s">
        <v>921</v>
      </c>
      <c r="O396" s="108">
        <v>2</v>
      </c>
      <c r="P396" s="111" t="s">
        <v>73</v>
      </c>
      <c r="Q396" s="108">
        <v>1080202</v>
      </c>
      <c r="R396" s="108">
        <v>2880</v>
      </c>
      <c r="S396" s="108">
        <v>1937</v>
      </c>
      <c r="T396" s="108">
        <v>1</v>
      </c>
      <c r="U396" s="113">
        <v>2014</v>
      </c>
      <c r="V396" s="113">
        <v>299</v>
      </c>
      <c r="W396" s="113">
        <v>3</v>
      </c>
      <c r="X396" s="114" t="s">
        <v>826</v>
      </c>
      <c r="Y396" s="108">
        <v>672</v>
      </c>
      <c r="Z396" s="109" t="s">
        <v>1172</v>
      </c>
      <c r="AA396" s="177" t="s">
        <v>1174</v>
      </c>
      <c r="AB396" s="177" t="s">
        <v>1172</v>
      </c>
      <c r="AC396" s="178">
        <f>AB396-AA396</f>
        <v>-60</v>
      </c>
      <c r="AD396" s="179">
        <f>IF(AF396="SI", 0,G396)</f>
        <v>27.93</v>
      </c>
      <c r="AE396" s="180">
        <f>AD396*AC396</f>
        <v>-1675.8</v>
      </c>
      <c r="AF396" s="181"/>
    </row>
    <row r="397" spans="1:32" ht="24">
      <c r="A397" s="108">
        <v>2014</v>
      </c>
      <c r="B397" s="108">
        <v>397</v>
      </c>
      <c r="C397" s="109" t="s">
        <v>1172</v>
      </c>
      <c r="D397" s="175" t="s">
        <v>1195</v>
      </c>
      <c r="E397" s="109" t="s">
        <v>138</v>
      </c>
      <c r="F397" s="182" t="s">
        <v>1193</v>
      </c>
      <c r="G397" s="112">
        <v>63.93</v>
      </c>
      <c r="H397" s="176" t="s">
        <v>967</v>
      </c>
      <c r="I397" s="108">
        <v>0</v>
      </c>
      <c r="J397" s="108">
        <v>0</v>
      </c>
      <c r="K397" s="109"/>
      <c r="L397" s="111" t="s">
        <v>920</v>
      </c>
      <c r="M397" s="109" t="s">
        <v>921</v>
      </c>
      <c r="N397" s="109" t="s">
        <v>921</v>
      </c>
      <c r="O397" s="108">
        <v>2</v>
      </c>
      <c r="P397" s="111" t="s">
        <v>73</v>
      </c>
      <c r="Q397" s="108">
        <v>1080202</v>
      </c>
      <c r="R397" s="108">
        <v>2880</v>
      </c>
      <c r="S397" s="108">
        <v>1937</v>
      </c>
      <c r="T397" s="108">
        <v>1</v>
      </c>
      <c r="U397" s="113">
        <v>2014</v>
      </c>
      <c r="V397" s="113">
        <v>299</v>
      </c>
      <c r="W397" s="113">
        <v>3</v>
      </c>
      <c r="X397" s="114" t="s">
        <v>826</v>
      </c>
      <c r="Y397" s="108">
        <v>672</v>
      </c>
      <c r="Z397" s="109" t="s">
        <v>1172</v>
      </c>
      <c r="AA397" s="177" t="s">
        <v>1174</v>
      </c>
      <c r="AB397" s="177" t="s">
        <v>1172</v>
      </c>
      <c r="AC397" s="178">
        <f>AB397-AA397</f>
        <v>-60</v>
      </c>
      <c r="AD397" s="179">
        <f>IF(AF397="SI", 0,G397)</f>
        <v>63.93</v>
      </c>
      <c r="AE397" s="180">
        <f>AD397*AC397</f>
        <v>-3835.8</v>
      </c>
      <c r="AF397" s="181"/>
    </row>
    <row r="398" spans="1:32" ht="24">
      <c r="A398" s="108">
        <v>2014</v>
      </c>
      <c r="B398" s="108">
        <v>398</v>
      </c>
      <c r="C398" s="109" t="s">
        <v>1172</v>
      </c>
      <c r="D398" s="175" t="s">
        <v>1196</v>
      </c>
      <c r="E398" s="109" t="s">
        <v>138</v>
      </c>
      <c r="F398" s="182" t="s">
        <v>1193</v>
      </c>
      <c r="G398" s="112">
        <v>27.17</v>
      </c>
      <c r="H398" s="176" t="s">
        <v>967</v>
      </c>
      <c r="I398" s="108">
        <v>0</v>
      </c>
      <c r="J398" s="108">
        <v>0</v>
      </c>
      <c r="K398" s="109"/>
      <c r="L398" s="111" t="s">
        <v>920</v>
      </c>
      <c r="M398" s="109" t="s">
        <v>921</v>
      </c>
      <c r="N398" s="109" t="s">
        <v>921</v>
      </c>
      <c r="O398" s="108">
        <v>2</v>
      </c>
      <c r="P398" s="111" t="s">
        <v>73</v>
      </c>
      <c r="Q398" s="108">
        <v>1080202</v>
      </c>
      <c r="R398" s="108">
        <v>2880</v>
      </c>
      <c r="S398" s="108">
        <v>1937</v>
      </c>
      <c r="T398" s="108">
        <v>1</v>
      </c>
      <c r="U398" s="113">
        <v>2014</v>
      </c>
      <c r="V398" s="113">
        <v>299</v>
      </c>
      <c r="W398" s="113">
        <v>3</v>
      </c>
      <c r="X398" s="114" t="s">
        <v>826</v>
      </c>
      <c r="Y398" s="108">
        <v>672</v>
      </c>
      <c r="Z398" s="109" t="s">
        <v>1172</v>
      </c>
      <c r="AA398" s="177" t="s">
        <v>1174</v>
      </c>
      <c r="AB398" s="177" t="s">
        <v>1172</v>
      </c>
      <c r="AC398" s="178">
        <f>AB398-AA398</f>
        <v>-60</v>
      </c>
      <c r="AD398" s="179">
        <f>IF(AF398="SI", 0,G398)</f>
        <v>27.17</v>
      </c>
      <c r="AE398" s="180">
        <f>AD398*AC398</f>
        <v>-1630.2</v>
      </c>
      <c r="AF398" s="181"/>
    </row>
    <row r="399" spans="1:32" ht="24">
      <c r="A399" s="108">
        <v>2014</v>
      </c>
      <c r="B399" s="108">
        <v>399</v>
      </c>
      <c r="C399" s="109" t="s">
        <v>1172</v>
      </c>
      <c r="D399" s="175" t="s">
        <v>1197</v>
      </c>
      <c r="E399" s="109" t="s">
        <v>138</v>
      </c>
      <c r="F399" s="182" t="s">
        <v>1193</v>
      </c>
      <c r="G399" s="112">
        <v>37.840000000000003</v>
      </c>
      <c r="H399" s="176" t="s">
        <v>967</v>
      </c>
      <c r="I399" s="108">
        <v>0</v>
      </c>
      <c r="J399" s="108">
        <v>0</v>
      </c>
      <c r="K399" s="109"/>
      <c r="L399" s="111" t="s">
        <v>920</v>
      </c>
      <c r="M399" s="109" t="s">
        <v>921</v>
      </c>
      <c r="N399" s="109" t="s">
        <v>921</v>
      </c>
      <c r="O399" s="108">
        <v>2</v>
      </c>
      <c r="P399" s="111" t="s">
        <v>73</v>
      </c>
      <c r="Q399" s="108">
        <v>1080202</v>
      </c>
      <c r="R399" s="108">
        <v>2880</v>
      </c>
      <c r="S399" s="108">
        <v>1937</v>
      </c>
      <c r="T399" s="108">
        <v>1</v>
      </c>
      <c r="U399" s="113">
        <v>2014</v>
      </c>
      <c r="V399" s="113">
        <v>299</v>
      </c>
      <c r="W399" s="113">
        <v>3</v>
      </c>
      <c r="X399" s="114" t="s">
        <v>826</v>
      </c>
      <c r="Y399" s="108">
        <v>672</v>
      </c>
      <c r="Z399" s="109" t="s">
        <v>1172</v>
      </c>
      <c r="AA399" s="177" t="s">
        <v>1174</v>
      </c>
      <c r="AB399" s="177" t="s">
        <v>1172</v>
      </c>
      <c r="AC399" s="178">
        <f>AB399-AA399</f>
        <v>-60</v>
      </c>
      <c r="AD399" s="179">
        <f>IF(AF399="SI", 0,G399)</f>
        <v>37.840000000000003</v>
      </c>
      <c r="AE399" s="180">
        <f>AD399*AC399</f>
        <v>-2270.4</v>
      </c>
      <c r="AF399" s="181"/>
    </row>
    <row r="400" spans="1:32" ht="24">
      <c r="A400" s="108">
        <v>2014</v>
      </c>
      <c r="B400" s="108">
        <v>400</v>
      </c>
      <c r="C400" s="109" t="s">
        <v>1172</v>
      </c>
      <c r="D400" s="175" t="s">
        <v>1198</v>
      </c>
      <c r="E400" s="109" t="s">
        <v>138</v>
      </c>
      <c r="F400" s="182" t="s">
        <v>1193</v>
      </c>
      <c r="G400" s="112">
        <v>186.94</v>
      </c>
      <c r="H400" s="176" t="s">
        <v>967</v>
      </c>
      <c r="I400" s="108">
        <v>0</v>
      </c>
      <c r="J400" s="108">
        <v>0</v>
      </c>
      <c r="K400" s="109"/>
      <c r="L400" s="111" t="s">
        <v>920</v>
      </c>
      <c r="M400" s="109" t="s">
        <v>921</v>
      </c>
      <c r="N400" s="109" t="s">
        <v>921</v>
      </c>
      <c r="O400" s="108">
        <v>2</v>
      </c>
      <c r="P400" s="111" t="s">
        <v>73</v>
      </c>
      <c r="Q400" s="108">
        <v>1080202</v>
      </c>
      <c r="R400" s="108">
        <v>2880</v>
      </c>
      <c r="S400" s="108">
        <v>1937</v>
      </c>
      <c r="T400" s="108">
        <v>1</v>
      </c>
      <c r="U400" s="113">
        <v>2014</v>
      </c>
      <c r="V400" s="113">
        <v>299</v>
      </c>
      <c r="W400" s="113">
        <v>3</v>
      </c>
      <c r="X400" s="114" t="s">
        <v>826</v>
      </c>
      <c r="Y400" s="108">
        <v>672</v>
      </c>
      <c r="Z400" s="109" t="s">
        <v>1172</v>
      </c>
      <c r="AA400" s="177" t="s">
        <v>1174</v>
      </c>
      <c r="AB400" s="177" t="s">
        <v>1172</v>
      </c>
      <c r="AC400" s="178">
        <f>AB400-AA400</f>
        <v>-60</v>
      </c>
      <c r="AD400" s="179">
        <f>IF(AF400="SI", 0,G400)</f>
        <v>186.94</v>
      </c>
      <c r="AE400" s="180">
        <f>AD400*AC400</f>
        <v>-11216.4</v>
      </c>
      <c r="AF400" s="181"/>
    </row>
    <row r="401" spans="1:32" ht="24">
      <c r="A401" s="108">
        <v>2014</v>
      </c>
      <c r="B401" s="108">
        <v>401</v>
      </c>
      <c r="C401" s="109" t="s">
        <v>1172</v>
      </c>
      <c r="D401" s="175" t="s">
        <v>1199</v>
      </c>
      <c r="E401" s="109" t="s">
        <v>138</v>
      </c>
      <c r="F401" s="182" t="s">
        <v>1193</v>
      </c>
      <c r="G401" s="112">
        <v>647.79999999999995</v>
      </c>
      <c r="H401" s="176" t="s">
        <v>967</v>
      </c>
      <c r="I401" s="108">
        <v>0</v>
      </c>
      <c r="J401" s="108">
        <v>0</v>
      </c>
      <c r="K401" s="109"/>
      <c r="L401" s="111" t="s">
        <v>920</v>
      </c>
      <c r="M401" s="109" t="s">
        <v>921</v>
      </c>
      <c r="N401" s="109" t="s">
        <v>921</v>
      </c>
      <c r="O401" s="108">
        <v>2</v>
      </c>
      <c r="P401" s="111" t="s">
        <v>73</v>
      </c>
      <c r="Q401" s="108">
        <v>1080202</v>
      </c>
      <c r="R401" s="108">
        <v>2880</v>
      </c>
      <c r="S401" s="108">
        <v>1937</v>
      </c>
      <c r="T401" s="108">
        <v>1</v>
      </c>
      <c r="U401" s="113">
        <v>2014</v>
      </c>
      <c r="V401" s="113">
        <v>299</v>
      </c>
      <c r="W401" s="113">
        <v>3</v>
      </c>
      <c r="X401" s="114" t="s">
        <v>826</v>
      </c>
      <c r="Y401" s="108">
        <v>672</v>
      </c>
      <c r="Z401" s="109" t="s">
        <v>1172</v>
      </c>
      <c r="AA401" s="177" t="s">
        <v>1174</v>
      </c>
      <c r="AB401" s="177" t="s">
        <v>1172</v>
      </c>
      <c r="AC401" s="178">
        <f>AB401-AA401</f>
        <v>-60</v>
      </c>
      <c r="AD401" s="179">
        <f>IF(AF401="SI", 0,G401)</f>
        <v>647.79999999999995</v>
      </c>
      <c r="AE401" s="180">
        <f>AD401*AC401</f>
        <v>-38868</v>
      </c>
      <c r="AF401" s="181"/>
    </row>
    <row r="402" spans="1:32" ht="24">
      <c r="A402" s="108">
        <v>2014</v>
      </c>
      <c r="B402" s="108">
        <v>402</v>
      </c>
      <c r="C402" s="109" t="s">
        <v>1172</v>
      </c>
      <c r="D402" s="175" t="s">
        <v>1200</v>
      </c>
      <c r="E402" s="109" t="s">
        <v>138</v>
      </c>
      <c r="F402" s="182" t="s">
        <v>1193</v>
      </c>
      <c r="G402" s="112">
        <v>33.840000000000003</v>
      </c>
      <c r="H402" s="176" t="s">
        <v>967</v>
      </c>
      <c r="I402" s="108">
        <v>0</v>
      </c>
      <c r="J402" s="108">
        <v>0</v>
      </c>
      <c r="K402" s="109"/>
      <c r="L402" s="111" t="s">
        <v>920</v>
      </c>
      <c r="M402" s="109" t="s">
        <v>921</v>
      </c>
      <c r="N402" s="109" t="s">
        <v>921</v>
      </c>
      <c r="O402" s="108">
        <v>2</v>
      </c>
      <c r="P402" s="111" t="s">
        <v>73</v>
      </c>
      <c r="Q402" s="108">
        <v>1080202</v>
      </c>
      <c r="R402" s="108">
        <v>2880</v>
      </c>
      <c r="S402" s="108">
        <v>1937</v>
      </c>
      <c r="T402" s="108">
        <v>1</v>
      </c>
      <c r="U402" s="113">
        <v>2014</v>
      </c>
      <c r="V402" s="113">
        <v>299</v>
      </c>
      <c r="W402" s="113">
        <v>3</v>
      </c>
      <c r="X402" s="114" t="s">
        <v>826</v>
      </c>
      <c r="Y402" s="108">
        <v>672</v>
      </c>
      <c r="Z402" s="109" t="s">
        <v>1172</v>
      </c>
      <c r="AA402" s="177" t="s">
        <v>1174</v>
      </c>
      <c r="AB402" s="177" t="s">
        <v>1172</v>
      </c>
      <c r="AC402" s="178">
        <f>AB402-AA402</f>
        <v>-60</v>
      </c>
      <c r="AD402" s="179">
        <f>IF(AF402="SI", 0,G402)</f>
        <v>33.840000000000003</v>
      </c>
      <c r="AE402" s="180">
        <f>AD402*AC402</f>
        <v>-2030.4</v>
      </c>
      <c r="AF402" s="181"/>
    </row>
    <row r="403" spans="1:32" ht="24">
      <c r="A403" s="108">
        <v>2014</v>
      </c>
      <c r="B403" s="108">
        <v>403</v>
      </c>
      <c r="C403" s="109" t="s">
        <v>1172</v>
      </c>
      <c r="D403" s="175" t="s">
        <v>1201</v>
      </c>
      <c r="E403" s="109" t="s">
        <v>138</v>
      </c>
      <c r="F403" s="182" t="s">
        <v>1193</v>
      </c>
      <c r="G403" s="112">
        <v>437.3</v>
      </c>
      <c r="H403" s="176" t="s">
        <v>967</v>
      </c>
      <c r="I403" s="108">
        <v>0</v>
      </c>
      <c r="J403" s="108">
        <v>0</v>
      </c>
      <c r="K403" s="109"/>
      <c r="L403" s="111" t="s">
        <v>920</v>
      </c>
      <c r="M403" s="109" t="s">
        <v>921</v>
      </c>
      <c r="N403" s="109" t="s">
        <v>921</v>
      </c>
      <c r="O403" s="108">
        <v>2</v>
      </c>
      <c r="P403" s="111" t="s">
        <v>73</v>
      </c>
      <c r="Q403" s="108">
        <v>1080202</v>
      </c>
      <c r="R403" s="108">
        <v>2880</v>
      </c>
      <c r="S403" s="108">
        <v>1937</v>
      </c>
      <c r="T403" s="108">
        <v>1</v>
      </c>
      <c r="U403" s="113">
        <v>2014</v>
      </c>
      <c r="V403" s="113">
        <v>299</v>
      </c>
      <c r="W403" s="113">
        <v>3</v>
      </c>
      <c r="X403" s="114" t="s">
        <v>826</v>
      </c>
      <c r="Y403" s="108">
        <v>672</v>
      </c>
      <c r="Z403" s="109" t="s">
        <v>1172</v>
      </c>
      <c r="AA403" s="177" t="s">
        <v>1174</v>
      </c>
      <c r="AB403" s="177" t="s">
        <v>1172</v>
      </c>
      <c r="AC403" s="178">
        <f>AB403-AA403</f>
        <v>-60</v>
      </c>
      <c r="AD403" s="179">
        <f>IF(AF403="SI", 0,G403)</f>
        <v>437.3</v>
      </c>
      <c r="AE403" s="180">
        <f>AD403*AC403</f>
        <v>-26238</v>
      </c>
      <c r="AF403" s="181"/>
    </row>
    <row r="404" spans="1:32" ht="24">
      <c r="A404" s="108">
        <v>2014</v>
      </c>
      <c r="B404" s="108">
        <v>404</v>
      </c>
      <c r="C404" s="109" t="s">
        <v>1172</v>
      </c>
      <c r="D404" s="175" t="s">
        <v>1202</v>
      </c>
      <c r="E404" s="109" t="s">
        <v>138</v>
      </c>
      <c r="F404" s="182" t="s">
        <v>1193</v>
      </c>
      <c r="G404" s="112">
        <v>192</v>
      </c>
      <c r="H404" s="176" t="s">
        <v>967</v>
      </c>
      <c r="I404" s="108">
        <v>0</v>
      </c>
      <c r="J404" s="108">
        <v>0</v>
      </c>
      <c r="K404" s="109"/>
      <c r="L404" s="111" t="s">
        <v>920</v>
      </c>
      <c r="M404" s="109" t="s">
        <v>921</v>
      </c>
      <c r="N404" s="109" t="s">
        <v>921</v>
      </c>
      <c r="O404" s="108">
        <v>2</v>
      </c>
      <c r="P404" s="111" t="s">
        <v>73</v>
      </c>
      <c r="Q404" s="108">
        <v>1080202</v>
      </c>
      <c r="R404" s="108">
        <v>2880</v>
      </c>
      <c r="S404" s="108">
        <v>1937</v>
      </c>
      <c r="T404" s="108">
        <v>1</v>
      </c>
      <c r="U404" s="113">
        <v>2014</v>
      </c>
      <c r="V404" s="113">
        <v>299</v>
      </c>
      <c r="W404" s="113">
        <v>3</v>
      </c>
      <c r="X404" s="114" t="s">
        <v>826</v>
      </c>
      <c r="Y404" s="108">
        <v>672</v>
      </c>
      <c r="Z404" s="109" t="s">
        <v>1172</v>
      </c>
      <c r="AA404" s="177" t="s">
        <v>1174</v>
      </c>
      <c r="AB404" s="177" t="s">
        <v>1172</v>
      </c>
      <c r="AC404" s="178">
        <f>AB404-AA404</f>
        <v>-60</v>
      </c>
      <c r="AD404" s="179">
        <f>IF(AF404="SI", 0,G404)</f>
        <v>192</v>
      </c>
      <c r="AE404" s="180">
        <f>AD404*AC404</f>
        <v>-11520</v>
      </c>
      <c r="AF404" s="181"/>
    </row>
    <row r="405" spans="1:32" ht="24">
      <c r="A405" s="108">
        <v>2014</v>
      </c>
      <c r="B405" s="108">
        <v>405</v>
      </c>
      <c r="C405" s="109" t="s">
        <v>1172</v>
      </c>
      <c r="D405" s="175" t="s">
        <v>1203</v>
      </c>
      <c r="E405" s="109" t="s">
        <v>158</v>
      </c>
      <c r="F405" s="182" t="s">
        <v>1193</v>
      </c>
      <c r="G405" s="112">
        <v>131.85</v>
      </c>
      <c r="H405" s="176" t="s">
        <v>967</v>
      </c>
      <c r="I405" s="108">
        <v>0</v>
      </c>
      <c r="J405" s="108">
        <v>0</v>
      </c>
      <c r="K405" s="109"/>
      <c r="L405" s="111" t="s">
        <v>920</v>
      </c>
      <c r="M405" s="109" t="s">
        <v>921</v>
      </c>
      <c r="N405" s="109" t="s">
        <v>921</v>
      </c>
      <c r="O405" s="108">
        <v>2</v>
      </c>
      <c r="P405" s="111" t="s">
        <v>73</v>
      </c>
      <c r="Q405" s="108">
        <v>1080202</v>
      </c>
      <c r="R405" s="108">
        <v>2880</v>
      </c>
      <c r="S405" s="108">
        <v>1937</v>
      </c>
      <c r="T405" s="108">
        <v>1</v>
      </c>
      <c r="U405" s="113">
        <v>2014</v>
      </c>
      <c r="V405" s="113">
        <v>299</v>
      </c>
      <c r="W405" s="113">
        <v>3</v>
      </c>
      <c r="X405" s="114" t="s">
        <v>826</v>
      </c>
      <c r="Y405" s="108">
        <v>672</v>
      </c>
      <c r="Z405" s="109" t="s">
        <v>1172</v>
      </c>
      <c r="AA405" s="177" t="s">
        <v>1174</v>
      </c>
      <c r="AB405" s="177" t="s">
        <v>1172</v>
      </c>
      <c r="AC405" s="178">
        <f>AB405-AA405</f>
        <v>-60</v>
      </c>
      <c r="AD405" s="179">
        <f>IF(AF405="SI", 0,G405)</f>
        <v>131.85</v>
      </c>
      <c r="AE405" s="180">
        <f>AD405*AC405</f>
        <v>-7911</v>
      </c>
      <c r="AF405" s="181"/>
    </row>
    <row r="406" spans="1:32" ht="24">
      <c r="A406" s="108">
        <v>2014</v>
      </c>
      <c r="B406" s="108">
        <v>406</v>
      </c>
      <c r="C406" s="109" t="s">
        <v>1172</v>
      </c>
      <c r="D406" s="175" t="s">
        <v>1204</v>
      </c>
      <c r="E406" s="109" t="s">
        <v>1108</v>
      </c>
      <c r="F406" s="182" t="s">
        <v>929</v>
      </c>
      <c r="G406" s="112">
        <v>194.32</v>
      </c>
      <c r="H406" s="176" t="s">
        <v>944</v>
      </c>
      <c r="I406" s="108">
        <v>0</v>
      </c>
      <c r="J406" s="108">
        <v>0</v>
      </c>
      <c r="K406" s="109"/>
      <c r="L406" s="111" t="s">
        <v>920</v>
      </c>
      <c r="M406" s="109" t="s">
        <v>921</v>
      </c>
      <c r="N406" s="109" t="s">
        <v>921</v>
      </c>
      <c r="O406" s="108">
        <v>2</v>
      </c>
      <c r="P406" s="111" t="s">
        <v>73</v>
      </c>
      <c r="Q406" s="108">
        <v>1010203</v>
      </c>
      <c r="R406" s="108">
        <v>140</v>
      </c>
      <c r="S406" s="108">
        <v>1048</v>
      </c>
      <c r="T406" s="108">
        <v>2</v>
      </c>
      <c r="U406" s="113">
        <v>2013</v>
      </c>
      <c r="V406" s="113">
        <v>920</v>
      </c>
      <c r="W406" s="113">
        <v>0</v>
      </c>
      <c r="X406" s="114" t="s">
        <v>70</v>
      </c>
      <c r="Y406" s="108">
        <v>674</v>
      </c>
      <c r="Z406" s="109" t="s">
        <v>1172</v>
      </c>
      <c r="AA406" s="177" t="s">
        <v>1174</v>
      </c>
      <c r="AB406" s="177" t="s">
        <v>1172</v>
      </c>
      <c r="AC406" s="178">
        <f>AB406-AA406</f>
        <v>-60</v>
      </c>
      <c r="AD406" s="179">
        <f>IF(AF406="SI", 0,G406)</f>
        <v>194.32</v>
      </c>
      <c r="AE406" s="180">
        <f>AD406*AC406</f>
        <v>-11659.199999999999</v>
      </c>
      <c r="AF406" s="181"/>
    </row>
    <row r="407" spans="1:32" ht="24">
      <c r="A407" s="108">
        <v>2014</v>
      </c>
      <c r="B407" s="108">
        <v>407</v>
      </c>
      <c r="C407" s="109" t="s">
        <v>1172</v>
      </c>
      <c r="D407" s="175" t="s">
        <v>1205</v>
      </c>
      <c r="E407" s="109" t="s">
        <v>1108</v>
      </c>
      <c r="F407" s="182" t="s">
        <v>1139</v>
      </c>
      <c r="G407" s="112">
        <v>11.32</v>
      </c>
      <c r="H407" s="176" t="s">
        <v>984</v>
      </c>
      <c r="I407" s="108">
        <v>0</v>
      </c>
      <c r="J407" s="108">
        <v>0</v>
      </c>
      <c r="K407" s="109"/>
      <c r="L407" s="111" t="s">
        <v>920</v>
      </c>
      <c r="M407" s="109" t="s">
        <v>921</v>
      </c>
      <c r="N407" s="109" t="s">
        <v>921</v>
      </c>
      <c r="O407" s="108">
        <v>2</v>
      </c>
      <c r="P407" s="111" t="s">
        <v>73</v>
      </c>
      <c r="Q407" s="108">
        <v>1010203</v>
      </c>
      <c r="R407" s="108">
        <v>140</v>
      </c>
      <c r="S407" s="108">
        <v>1048</v>
      </c>
      <c r="T407" s="108">
        <v>2</v>
      </c>
      <c r="U407" s="113">
        <v>2013</v>
      </c>
      <c r="V407" s="113">
        <v>923</v>
      </c>
      <c r="W407" s="113">
        <v>0</v>
      </c>
      <c r="X407" s="114" t="s">
        <v>70</v>
      </c>
      <c r="Y407" s="108">
        <v>675</v>
      </c>
      <c r="Z407" s="109" t="s">
        <v>1172</v>
      </c>
      <c r="AA407" s="177" t="s">
        <v>1174</v>
      </c>
      <c r="AB407" s="177" t="s">
        <v>1172</v>
      </c>
      <c r="AC407" s="178">
        <f>AB407-AA407</f>
        <v>-60</v>
      </c>
      <c r="AD407" s="179">
        <f>IF(AF407="SI", 0,G407)</f>
        <v>11.32</v>
      </c>
      <c r="AE407" s="180">
        <f>AD407*AC407</f>
        <v>-679.2</v>
      </c>
      <c r="AF407" s="181"/>
    </row>
    <row r="408" spans="1:32" ht="24">
      <c r="A408" s="108">
        <v>2014</v>
      </c>
      <c r="B408" s="108">
        <v>410</v>
      </c>
      <c r="C408" s="109" t="s">
        <v>1206</v>
      </c>
      <c r="D408" s="175" t="s">
        <v>1207</v>
      </c>
      <c r="E408" s="109" t="s">
        <v>1112</v>
      </c>
      <c r="F408" s="182" t="s">
        <v>1208</v>
      </c>
      <c r="G408" s="112">
        <v>116.41</v>
      </c>
      <c r="H408" s="176" t="s">
        <v>967</v>
      </c>
      <c r="I408" s="108">
        <v>0</v>
      </c>
      <c r="J408" s="108">
        <v>0</v>
      </c>
      <c r="K408" s="109"/>
      <c r="L408" s="111" t="s">
        <v>920</v>
      </c>
      <c r="M408" s="109" t="s">
        <v>921</v>
      </c>
      <c r="N408" s="109" t="s">
        <v>921</v>
      </c>
      <c r="O408" s="108">
        <v>3</v>
      </c>
      <c r="P408" s="111" t="s">
        <v>243</v>
      </c>
      <c r="Q408" s="108">
        <v>1040203</v>
      </c>
      <c r="R408" s="108">
        <v>1570</v>
      </c>
      <c r="S408" s="108">
        <v>1367</v>
      </c>
      <c r="T408" s="108">
        <v>2</v>
      </c>
      <c r="U408" s="113">
        <v>2014</v>
      </c>
      <c r="V408" s="113">
        <v>293</v>
      </c>
      <c r="W408" s="113">
        <v>2</v>
      </c>
      <c r="X408" s="114" t="s">
        <v>826</v>
      </c>
      <c r="Y408" s="108">
        <v>677</v>
      </c>
      <c r="Z408" s="109" t="s">
        <v>1206</v>
      </c>
      <c r="AA408" s="177" t="s">
        <v>1209</v>
      </c>
      <c r="AB408" s="177" t="s">
        <v>1206</v>
      </c>
      <c r="AC408" s="178">
        <f>AB408-AA408</f>
        <v>-60</v>
      </c>
      <c r="AD408" s="179">
        <f>IF(AF408="SI", 0,G408)</f>
        <v>116.41</v>
      </c>
      <c r="AE408" s="180">
        <f>AD408*AC408</f>
        <v>-6984.5999999999995</v>
      </c>
      <c r="AF408" s="181"/>
    </row>
    <row r="409" spans="1:32" ht="24">
      <c r="A409" s="108">
        <v>2014</v>
      </c>
      <c r="B409" s="108">
        <v>411</v>
      </c>
      <c r="C409" s="109" t="s">
        <v>1206</v>
      </c>
      <c r="D409" s="175" t="s">
        <v>1210</v>
      </c>
      <c r="E409" s="109" t="s">
        <v>1112</v>
      </c>
      <c r="F409" s="182" t="s">
        <v>1211</v>
      </c>
      <c r="G409" s="112">
        <v>199.19</v>
      </c>
      <c r="H409" s="176" t="s">
        <v>984</v>
      </c>
      <c r="I409" s="108">
        <v>0</v>
      </c>
      <c r="J409" s="108">
        <v>0</v>
      </c>
      <c r="K409" s="109"/>
      <c r="L409" s="111" t="s">
        <v>920</v>
      </c>
      <c r="M409" s="109" t="s">
        <v>921</v>
      </c>
      <c r="N409" s="109" t="s">
        <v>921</v>
      </c>
      <c r="O409" s="108">
        <v>2</v>
      </c>
      <c r="P409" s="111" t="s">
        <v>73</v>
      </c>
      <c r="Q409" s="108">
        <v>1010203</v>
      </c>
      <c r="R409" s="108">
        <v>140</v>
      </c>
      <c r="S409" s="108">
        <v>1048</v>
      </c>
      <c r="T409" s="108">
        <v>2</v>
      </c>
      <c r="U409" s="113">
        <v>2013</v>
      </c>
      <c r="V409" s="113">
        <v>923</v>
      </c>
      <c r="W409" s="113">
        <v>0</v>
      </c>
      <c r="X409" s="114" t="s">
        <v>70</v>
      </c>
      <c r="Y409" s="108">
        <v>678</v>
      </c>
      <c r="Z409" s="109" t="s">
        <v>1206</v>
      </c>
      <c r="AA409" s="177" t="s">
        <v>1209</v>
      </c>
      <c r="AB409" s="177" t="s">
        <v>1206</v>
      </c>
      <c r="AC409" s="178">
        <f>AB409-AA409</f>
        <v>-60</v>
      </c>
      <c r="AD409" s="179">
        <f>IF(AF409="SI", 0,G409)</f>
        <v>199.19</v>
      </c>
      <c r="AE409" s="180">
        <f>AD409*AC409</f>
        <v>-11951.4</v>
      </c>
      <c r="AF409" s="181"/>
    </row>
    <row r="410" spans="1:32" ht="24">
      <c r="A410" s="108">
        <v>2014</v>
      </c>
      <c r="B410" s="108">
        <v>412</v>
      </c>
      <c r="C410" s="109" t="s">
        <v>1206</v>
      </c>
      <c r="D410" s="175" t="s">
        <v>1212</v>
      </c>
      <c r="E410" s="109" t="s">
        <v>1112</v>
      </c>
      <c r="F410" s="182" t="s">
        <v>1208</v>
      </c>
      <c r="G410" s="112">
        <v>29.51</v>
      </c>
      <c r="H410" s="176" t="s">
        <v>967</v>
      </c>
      <c r="I410" s="108">
        <v>0</v>
      </c>
      <c r="J410" s="108">
        <v>0</v>
      </c>
      <c r="K410" s="109"/>
      <c r="L410" s="111" t="s">
        <v>920</v>
      </c>
      <c r="M410" s="109" t="s">
        <v>921</v>
      </c>
      <c r="N410" s="109" t="s">
        <v>921</v>
      </c>
      <c r="O410" s="108">
        <v>3</v>
      </c>
      <c r="P410" s="111" t="s">
        <v>243</v>
      </c>
      <c r="Q410" s="108">
        <v>1100402</v>
      </c>
      <c r="R410" s="108">
        <v>4090</v>
      </c>
      <c r="S410" s="108">
        <v>1897</v>
      </c>
      <c r="T410" s="108">
        <v>1</v>
      </c>
      <c r="U410" s="113">
        <v>2014</v>
      </c>
      <c r="V410" s="113">
        <v>301</v>
      </c>
      <c r="W410" s="113">
        <v>2</v>
      </c>
      <c r="X410" s="114" t="s">
        <v>826</v>
      </c>
      <c r="Y410" s="108">
        <v>679</v>
      </c>
      <c r="Z410" s="109" t="s">
        <v>1206</v>
      </c>
      <c r="AA410" s="177" t="s">
        <v>1209</v>
      </c>
      <c r="AB410" s="177" t="s">
        <v>1206</v>
      </c>
      <c r="AC410" s="178">
        <f>AB410-AA410</f>
        <v>-60</v>
      </c>
      <c r="AD410" s="179">
        <f>IF(AF410="SI", 0,G410)</f>
        <v>29.51</v>
      </c>
      <c r="AE410" s="180">
        <f>AD410*AC410</f>
        <v>-1770.6000000000001</v>
      </c>
      <c r="AF410" s="181"/>
    </row>
    <row r="411" spans="1:32" ht="24">
      <c r="A411" s="108">
        <v>2014</v>
      </c>
      <c r="B411" s="108">
        <v>413</v>
      </c>
      <c r="C411" s="109" t="s">
        <v>1206</v>
      </c>
      <c r="D411" s="175" t="s">
        <v>1213</v>
      </c>
      <c r="E411" s="109" t="s">
        <v>1112</v>
      </c>
      <c r="F411" s="182" t="s">
        <v>1208</v>
      </c>
      <c r="G411" s="112">
        <v>56.38</v>
      </c>
      <c r="H411" s="176" t="s">
        <v>967</v>
      </c>
      <c r="I411" s="108">
        <v>0</v>
      </c>
      <c r="J411" s="108">
        <v>0</v>
      </c>
      <c r="K411" s="109"/>
      <c r="L411" s="111" t="s">
        <v>920</v>
      </c>
      <c r="M411" s="109" t="s">
        <v>921</v>
      </c>
      <c r="N411" s="109" t="s">
        <v>921</v>
      </c>
      <c r="O411" s="108">
        <v>3</v>
      </c>
      <c r="P411" s="111" t="s">
        <v>243</v>
      </c>
      <c r="Q411" s="108">
        <v>1100402</v>
      </c>
      <c r="R411" s="108">
        <v>4090</v>
      </c>
      <c r="S411" s="108">
        <v>1897</v>
      </c>
      <c r="T411" s="108">
        <v>1</v>
      </c>
      <c r="U411" s="113">
        <v>2014</v>
      </c>
      <c r="V411" s="113">
        <v>301</v>
      </c>
      <c r="W411" s="113">
        <v>2</v>
      </c>
      <c r="X411" s="114" t="s">
        <v>826</v>
      </c>
      <c r="Y411" s="108">
        <v>679</v>
      </c>
      <c r="Z411" s="109" t="s">
        <v>1206</v>
      </c>
      <c r="AA411" s="177" t="s">
        <v>1209</v>
      </c>
      <c r="AB411" s="177" t="s">
        <v>1206</v>
      </c>
      <c r="AC411" s="178">
        <f>AB411-AA411</f>
        <v>-60</v>
      </c>
      <c r="AD411" s="179">
        <f>IF(AF411="SI", 0,G411)</f>
        <v>56.38</v>
      </c>
      <c r="AE411" s="180">
        <f>AD411*AC411</f>
        <v>-3382.8</v>
      </c>
      <c r="AF411" s="181"/>
    </row>
    <row r="412" spans="1:32" ht="24">
      <c r="A412" s="108">
        <v>2014</v>
      </c>
      <c r="B412" s="108">
        <v>414</v>
      </c>
      <c r="C412" s="109" t="s">
        <v>1206</v>
      </c>
      <c r="D412" s="175" t="s">
        <v>1214</v>
      </c>
      <c r="E412" s="109" t="s">
        <v>1112</v>
      </c>
      <c r="F412" s="182" t="s">
        <v>1181</v>
      </c>
      <c r="G412" s="112">
        <v>37.08</v>
      </c>
      <c r="H412" s="176" t="s">
        <v>1182</v>
      </c>
      <c r="I412" s="108">
        <v>0</v>
      </c>
      <c r="J412" s="108">
        <v>0</v>
      </c>
      <c r="K412" s="109"/>
      <c r="L412" s="111" t="s">
        <v>920</v>
      </c>
      <c r="M412" s="109" t="s">
        <v>921</v>
      </c>
      <c r="N412" s="109" t="s">
        <v>921</v>
      </c>
      <c r="O412" s="108">
        <v>2</v>
      </c>
      <c r="P412" s="111" t="s">
        <v>73</v>
      </c>
      <c r="Q412" s="108">
        <v>1060203</v>
      </c>
      <c r="R412" s="108">
        <v>2340</v>
      </c>
      <c r="S412" s="108">
        <v>1827</v>
      </c>
      <c r="T412" s="108">
        <v>3</v>
      </c>
      <c r="U412" s="113">
        <v>2013</v>
      </c>
      <c r="V412" s="113">
        <v>1061</v>
      </c>
      <c r="W412" s="113">
        <v>0</v>
      </c>
      <c r="X412" s="114" t="s">
        <v>70</v>
      </c>
      <c r="Y412" s="108">
        <v>680</v>
      </c>
      <c r="Z412" s="109" t="s">
        <v>1206</v>
      </c>
      <c r="AA412" s="177" t="s">
        <v>1209</v>
      </c>
      <c r="AB412" s="177" t="s">
        <v>1206</v>
      </c>
      <c r="AC412" s="178">
        <f>AB412-AA412</f>
        <v>-60</v>
      </c>
      <c r="AD412" s="179">
        <f>IF(AF412="SI", 0,G412)</f>
        <v>37.08</v>
      </c>
      <c r="AE412" s="180">
        <f>AD412*AC412</f>
        <v>-2224.7999999999997</v>
      </c>
      <c r="AF412" s="181"/>
    </row>
    <row r="413" spans="1:32">
      <c r="A413" s="108">
        <v>2014</v>
      </c>
      <c r="B413" s="108">
        <v>415</v>
      </c>
      <c r="C413" s="109" t="s">
        <v>1206</v>
      </c>
      <c r="D413" s="175" t="s">
        <v>1215</v>
      </c>
      <c r="E413" s="109" t="s">
        <v>1112</v>
      </c>
      <c r="F413" s="182">
        <v>2513428446</v>
      </c>
      <c r="G413" s="112">
        <v>50.78</v>
      </c>
      <c r="H413" s="176" t="s">
        <v>944</v>
      </c>
      <c r="I413" s="108">
        <v>0</v>
      </c>
      <c r="J413" s="108">
        <v>0</v>
      </c>
      <c r="K413" s="109"/>
      <c r="L413" s="111" t="s">
        <v>920</v>
      </c>
      <c r="M413" s="109" t="s">
        <v>921</v>
      </c>
      <c r="N413" s="109" t="s">
        <v>921</v>
      </c>
      <c r="O413" s="108">
        <v>2</v>
      </c>
      <c r="P413" s="111" t="s">
        <v>73</v>
      </c>
      <c r="Q413" s="108">
        <v>1060302</v>
      </c>
      <c r="R413" s="108">
        <v>2440</v>
      </c>
      <c r="S413" s="108">
        <v>1910</v>
      </c>
      <c r="T413" s="108">
        <v>2</v>
      </c>
      <c r="U413" s="113">
        <v>2013</v>
      </c>
      <c r="V413" s="113">
        <v>621</v>
      </c>
      <c r="W413" s="113">
        <v>0</v>
      </c>
      <c r="X413" s="114" t="s">
        <v>826</v>
      </c>
      <c r="Y413" s="108">
        <v>681</v>
      </c>
      <c r="Z413" s="109" t="s">
        <v>1206</v>
      </c>
      <c r="AA413" s="177" t="s">
        <v>1209</v>
      </c>
      <c r="AB413" s="177" t="s">
        <v>1206</v>
      </c>
      <c r="AC413" s="178">
        <f>AB413-AA413</f>
        <v>-60</v>
      </c>
      <c r="AD413" s="179">
        <f>IF(AF413="SI", 0,G413)</f>
        <v>50.78</v>
      </c>
      <c r="AE413" s="180">
        <f>AD413*AC413</f>
        <v>-3046.8</v>
      </c>
      <c r="AF413" s="181"/>
    </row>
    <row r="414" spans="1:32">
      <c r="A414" s="108">
        <v>2014</v>
      </c>
      <c r="B414" s="108">
        <v>416</v>
      </c>
      <c r="C414" s="109" t="s">
        <v>1206</v>
      </c>
      <c r="D414" s="175" t="s">
        <v>1216</v>
      </c>
      <c r="E414" s="109" t="s">
        <v>1112</v>
      </c>
      <c r="F414" s="182"/>
      <c r="G414" s="112">
        <v>43.02</v>
      </c>
      <c r="H414" s="176" t="s">
        <v>944</v>
      </c>
      <c r="I414" s="108">
        <v>0</v>
      </c>
      <c r="J414" s="108">
        <v>0</v>
      </c>
      <c r="K414" s="109"/>
      <c r="L414" s="111" t="s">
        <v>920</v>
      </c>
      <c r="M414" s="109" t="s">
        <v>921</v>
      </c>
      <c r="N414" s="109" t="s">
        <v>921</v>
      </c>
      <c r="O414" s="108">
        <v>2</v>
      </c>
      <c r="P414" s="111" t="s">
        <v>73</v>
      </c>
      <c r="Q414" s="108">
        <v>1060302</v>
      </c>
      <c r="R414" s="108">
        <v>2440</v>
      </c>
      <c r="S414" s="108">
        <v>1910</v>
      </c>
      <c r="T414" s="108">
        <v>2</v>
      </c>
      <c r="U414" s="113">
        <v>2013</v>
      </c>
      <c r="V414" s="113">
        <v>621</v>
      </c>
      <c r="W414" s="113">
        <v>0</v>
      </c>
      <c r="X414" s="114" t="s">
        <v>826</v>
      </c>
      <c r="Y414" s="108">
        <v>681</v>
      </c>
      <c r="Z414" s="109" t="s">
        <v>1206</v>
      </c>
      <c r="AA414" s="177" t="s">
        <v>1209</v>
      </c>
      <c r="AB414" s="177" t="s">
        <v>1206</v>
      </c>
      <c r="AC414" s="178">
        <f>AB414-AA414</f>
        <v>-60</v>
      </c>
      <c r="AD414" s="179">
        <f>IF(AF414="SI", 0,G414)</f>
        <v>43.02</v>
      </c>
      <c r="AE414" s="180">
        <f>AD414*AC414</f>
        <v>-2581.2000000000003</v>
      </c>
      <c r="AF414" s="181"/>
    </row>
    <row r="415" spans="1:32" ht="24">
      <c r="A415" s="108">
        <v>2014</v>
      </c>
      <c r="B415" s="108">
        <v>418</v>
      </c>
      <c r="C415" s="109" t="s">
        <v>1206</v>
      </c>
      <c r="D415" s="175" t="s">
        <v>1217</v>
      </c>
      <c r="E415" s="109" t="s">
        <v>1112</v>
      </c>
      <c r="F415" s="182" t="s">
        <v>1218</v>
      </c>
      <c r="G415" s="112">
        <v>376.94</v>
      </c>
      <c r="H415" s="176" t="s">
        <v>967</v>
      </c>
      <c r="I415" s="108">
        <v>0</v>
      </c>
      <c r="J415" s="108">
        <v>0</v>
      </c>
      <c r="K415" s="109"/>
      <c r="L415" s="111" t="s">
        <v>920</v>
      </c>
      <c r="M415" s="109" t="s">
        <v>921</v>
      </c>
      <c r="N415" s="109" t="s">
        <v>921</v>
      </c>
      <c r="O415" s="108">
        <v>2</v>
      </c>
      <c r="P415" s="111" t="s">
        <v>73</v>
      </c>
      <c r="Q415" s="108">
        <v>1090403</v>
      </c>
      <c r="R415" s="108">
        <v>3440</v>
      </c>
      <c r="S415" s="108">
        <v>1691</v>
      </c>
      <c r="T415" s="108">
        <v>2</v>
      </c>
      <c r="U415" s="113">
        <v>2014</v>
      </c>
      <c r="V415" s="113">
        <v>300</v>
      </c>
      <c r="W415" s="113">
        <v>3</v>
      </c>
      <c r="X415" s="114" t="s">
        <v>70</v>
      </c>
      <c r="Y415" s="108">
        <v>683</v>
      </c>
      <c r="Z415" s="109" t="s">
        <v>1206</v>
      </c>
      <c r="AA415" s="177" t="s">
        <v>1209</v>
      </c>
      <c r="AB415" s="177" t="s">
        <v>1206</v>
      </c>
      <c r="AC415" s="178">
        <f>AB415-AA415</f>
        <v>-60</v>
      </c>
      <c r="AD415" s="179">
        <f>IF(AF415="SI", 0,G415)</f>
        <v>376.94</v>
      </c>
      <c r="AE415" s="180">
        <f>AD415*AC415</f>
        <v>-22616.400000000001</v>
      </c>
      <c r="AF415" s="181"/>
    </row>
    <row r="416" spans="1:32" ht="36">
      <c r="A416" s="108">
        <v>2014</v>
      </c>
      <c r="B416" s="108">
        <v>419</v>
      </c>
      <c r="C416" s="109" t="s">
        <v>1206</v>
      </c>
      <c r="D416" s="175" t="s">
        <v>1219</v>
      </c>
      <c r="E416" s="109" t="s">
        <v>1112</v>
      </c>
      <c r="F416" s="182" t="s">
        <v>1220</v>
      </c>
      <c r="G416" s="112">
        <v>321.77</v>
      </c>
      <c r="H416" s="176" t="s">
        <v>967</v>
      </c>
      <c r="I416" s="108">
        <v>0</v>
      </c>
      <c r="J416" s="108">
        <v>0</v>
      </c>
      <c r="K416" s="109"/>
      <c r="L416" s="111" t="s">
        <v>920</v>
      </c>
      <c r="M416" s="109" t="s">
        <v>921</v>
      </c>
      <c r="N416" s="109" t="s">
        <v>921</v>
      </c>
      <c r="O416" s="108">
        <v>2</v>
      </c>
      <c r="P416" s="111" t="s">
        <v>73</v>
      </c>
      <c r="Q416" s="108">
        <v>1080202</v>
      </c>
      <c r="R416" s="108">
        <v>2880</v>
      </c>
      <c r="S416" s="108">
        <v>1937</v>
      </c>
      <c r="T416" s="108">
        <v>1</v>
      </c>
      <c r="U416" s="113">
        <v>2014</v>
      </c>
      <c r="V416" s="113">
        <v>299</v>
      </c>
      <c r="W416" s="113">
        <v>5</v>
      </c>
      <c r="X416" s="114" t="s">
        <v>70</v>
      </c>
      <c r="Y416" s="108">
        <v>684</v>
      </c>
      <c r="Z416" s="109" t="s">
        <v>1206</v>
      </c>
      <c r="AA416" s="177" t="s">
        <v>1209</v>
      </c>
      <c r="AB416" s="177" t="s">
        <v>1206</v>
      </c>
      <c r="AC416" s="178">
        <f>AB416-AA416</f>
        <v>-60</v>
      </c>
      <c r="AD416" s="179">
        <f>IF(AF416="SI", 0,G416)</f>
        <v>321.77</v>
      </c>
      <c r="AE416" s="180">
        <f>AD416*AC416</f>
        <v>-19306.199999999997</v>
      </c>
      <c r="AF416" s="181"/>
    </row>
    <row r="417" spans="1:32">
      <c r="A417" s="108">
        <v>2014</v>
      </c>
      <c r="B417" s="108">
        <v>420</v>
      </c>
      <c r="C417" s="109" t="s">
        <v>1221</v>
      </c>
      <c r="D417" s="175" t="s">
        <v>1222</v>
      </c>
      <c r="E417" s="109" t="s">
        <v>1221</v>
      </c>
      <c r="F417" s="182" t="s">
        <v>876</v>
      </c>
      <c r="G417" s="112">
        <v>350</v>
      </c>
      <c r="H417" s="176" t="s">
        <v>1223</v>
      </c>
      <c r="I417" s="108">
        <v>0</v>
      </c>
      <c r="J417" s="108">
        <v>0</v>
      </c>
      <c r="K417" s="109"/>
      <c r="L417" s="111" t="s">
        <v>1224</v>
      </c>
      <c r="M417" s="109" t="s">
        <v>70</v>
      </c>
      <c r="N417" s="109" t="s">
        <v>70</v>
      </c>
      <c r="O417" s="108">
        <v>2</v>
      </c>
      <c r="P417" s="111" t="s">
        <v>73</v>
      </c>
      <c r="Q417" s="108">
        <v>1090503</v>
      </c>
      <c r="R417" s="108">
        <v>3550</v>
      </c>
      <c r="S417" s="108">
        <v>1736</v>
      </c>
      <c r="T417" s="108">
        <v>7</v>
      </c>
      <c r="U417" s="113">
        <v>2014</v>
      </c>
      <c r="V417" s="113">
        <v>63</v>
      </c>
      <c r="W417" s="113">
        <v>0</v>
      </c>
      <c r="X417" s="114" t="s">
        <v>70</v>
      </c>
      <c r="Y417" s="108">
        <v>747</v>
      </c>
      <c r="Z417" s="109" t="s">
        <v>1221</v>
      </c>
      <c r="AA417" s="177" t="s">
        <v>1225</v>
      </c>
      <c r="AB417" s="177" t="s">
        <v>1221</v>
      </c>
      <c r="AC417" s="178">
        <f>AB417-AA417</f>
        <v>-60</v>
      </c>
      <c r="AD417" s="179">
        <f>IF(AF417="SI", 0,G417)</f>
        <v>350</v>
      </c>
      <c r="AE417" s="180">
        <f>AD417*AC417</f>
        <v>-21000</v>
      </c>
      <c r="AF417" s="181"/>
    </row>
    <row r="418" spans="1:32">
      <c r="A418" s="108">
        <v>2014</v>
      </c>
      <c r="B418" s="108">
        <v>422</v>
      </c>
      <c r="C418" s="109" t="s">
        <v>825</v>
      </c>
      <c r="D418" s="175" t="s">
        <v>1226</v>
      </c>
      <c r="E418" s="109" t="s">
        <v>708</v>
      </c>
      <c r="F418" s="182" t="s">
        <v>1227</v>
      </c>
      <c r="G418" s="112">
        <v>500.27</v>
      </c>
      <c r="H418" s="176" t="s">
        <v>1228</v>
      </c>
      <c r="I418" s="108">
        <v>0</v>
      </c>
      <c r="J418" s="108">
        <v>0</v>
      </c>
      <c r="K418" s="109"/>
      <c r="L418" s="111" t="s">
        <v>217</v>
      </c>
      <c r="M418" s="109" t="s">
        <v>218</v>
      </c>
      <c r="N418" s="109" t="s">
        <v>219</v>
      </c>
      <c r="O418" s="108">
        <v>2</v>
      </c>
      <c r="P418" s="111" t="s">
        <v>73</v>
      </c>
      <c r="Q418" s="108">
        <v>1100502</v>
      </c>
      <c r="R418" s="108">
        <v>4200</v>
      </c>
      <c r="S418" s="108">
        <v>1658</v>
      </c>
      <c r="T418" s="108">
        <v>1</v>
      </c>
      <c r="U418" s="113">
        <v>2014</v>
      </c>
      <c r="V418" s="113">
        <v>156</v>
      </c>
      <c r="W418" s="113">
        <v>0</v>
      </c>
      <c r="X418" s="114" t="s">
        <v>1229</v>
      </c>
      <c r="Y418" s="108">
        <v>844</v>
      </c>
      <c r="Z418" s="109" t="s">
        <v>1160</v>
      </c>
      <c r="AA418" s="177" t="s">
        <v>1230</v>
      </c>
      <c r="AB418" s="177" t="s">
        <v>1160</v>
      </c>
      <c r="AC418" s="178">
        <f>AB418-AA418</f>
        <v>-38</v>
      </c>
      <c r="AD418" s="179">
        <f>IF(AF418="SI", 0,G418)</f>
        <v>500.27</v>
      </c>
      <c r="AE418" s="180">
        <f>AD418*AC418</f>
        <v>-19010.259999999998</v>
      </c>
      <c r="AF418" s="181"/>
    </row>
    <row r="419" spans="1:32">
      <c r="A419" s="108">
        <v>2014</v>
      </c>
      <c r="B419" s="108">
        <v>423</v>
      </c>
      <c r="C419" s="109" t="s">
        <v>825</v>
      </c>
      <c r="D419" s="175" t="s">
        <v>1231</v>
      </c>
      <c r="E419" s="109" t="s">
        <v>1232</v>
      </c>
      <c r="F419" s="182" t="s">
        <v>1233</v>
      </c>
      <c r="G419" s="112">
        <v>2363.23</v>
      </c>
      <c r="H419" s="176" t="s">
        <v>750</v>
      </c>
      <c r="I419" s="108">
        <v>0</v>
      </c>
      <c r="J419" s="108">
        <v>0</v>
      </c>
      <c r="K419" s="109"/>
      <c r="L419" s="111" t="s">
        <v>223</v>
      </c>
      <c r="M419" s="109" t="s">
        <v>224</v>
      </c>
      <c r="N419" s="109" t="s">
        <v>225</v>
      </c>
      <c r="O419" s="108">
        <v>2</v>
      </c>
      <c r="P419" s="111" t="s">
        <v>73</v>
      </c>
      <c r="Q419" s="108">
        <v>1090503</v>
      </c>
      <c r="R419" s="108">
        <v>3550</v>
      </c>
      <c r="S419" s="108">
        <v>1736</v>
      </c>
      <c r="T419" s="108">
        <v>4</v>
      </c>
      <c r="U419" s="113">
        <v>2014</v>
      </c>
      <c r="V419" s="113">
        <v>271</v>
      </c>
      <c r="W419" s="113">
        <v>2</v>
      </c>
      <c r="X419" s="114" t="s">
        <v>1229</v>
      </c>
      <c r="Y419" s="108">
        <v>757</v>
      </c>
      <c r="Z419" s="109" t="s">
        <v>1234</v>
      </c>
      <c r="AA419" s="177" t="s">
        <v>1230</v>
      </c>
      <c r="AB419" s="177" t="s">
        <v>1234</v>
      </c>
      <c r="AC419" s="178">
        <f>AB419-AA419</f>
        <v>-58</v>
      </c>
      <c r="AD419" s="179">
        <f>IF(AF419="SI", 0,G419)</f>
        <v>2363.23</v>
      </c>
      <c r="AE419" s="180">
        <f>AD419*AC419</f>
        <v>-137067.34</v>
      </c>
      <c r="AF419" s="181"/>
    </row>
    <row r="420" spans="1:32">
      <c r="A420" s="108">
        <v>2014</v>
      </c>
      <c r="B420" s="108">
        <v>424</v>
      </c>
      <c r="C420" s="109" t="s">
        <v>1058</v>
      </c>
      <c r="D420" s="175" t="s">
        <v>96</v>
      </c>
      <c r="E420" s="109" t="s">
        <v>1235</v>
      </c>
      <c r="F420" s="182" t="s">
        <v>1236</v>
      </c>
      <c r="G420" s="112">
        <v>220</v>
      </c>
      <c r="H420" s="176" t="s">
        <v>70</v>
      </c>
      <c r="I420" s="108">
        <v>0</v>
      </c>
      <c r="J420" s="108">
        <v>0</v>
      </c>
      <c r="K420" s="109"/>
      <c r="L420" s="111" t="s">
        <v>1237</v>
      </c>
      <c r="M420" s="109" t="s">
        <v>70</v>
      </c>
      <c r="N420" s="109" t="s">
        <v>70</v>
      </c>
      <c r="O420" s="108" t="s">
        <v>627</v>
      </c>
      <c r="P420" s="111" t="s">
        <v>627</v>
      </c>
      <c r="Q420" s="108">
        <v>1030102</v>
      </c>
      <c r="R420" s="108">
        <v>1120</v>
      </c>
      <c r="S420" s="108">
        <v>1268</v>
      </c>
      <c r="T420" s="108">
        <v>1</v>
      </c>
      <c r="U420" s="113">
        <v>2013</v>
      </c>
      <c r="V420" s="113">
        <v>1044</v>
      </c>
      <c r="W420" s="113">
        <v>0</v>
      </c>
      <c r="X420" s="114" t="s">
        <v>70</v>
      </c>
      <c r="Y420" s="108">
        <v>754</v>
      </c>
      <c r="Z420" s="109" t="s">
        <v>1058</v>
      </c>
      <c r="AA420" s="177" t="s">
        <v>1238</v>
      </c>
      <c r="AB420" s="177" t="s">
        <v>1058</v>
      </c>
      <c r="AC420" s="178">
        <f>AB420-AA420</f>
        <v>-60</v>
      </c>
      <c r="AD420" s="179">
        <f>IF(AF420="SI", 0,G420)</f>
        <v>220</v>
      </c>
      <c r="AE420" s="180">
        <f>AD420*AC420</f>
        <v>-13200</v>
      </c>
      <c r="AF420" s="181"/>
    </row>
    <row r="421" spans="1:32">
      <c r="A421" s="108">
        <v>2014</v>
      </c>
      <c r="B421" s="108">
        <v>425</v>
      </c>
      <c r="C421" s="109" t="s">
        <v>1234</v>
      </c>
      <c r="D421" s="175" t="s">
        <v>1239</v>
      </c>
      <c r="E421" s="109" t="s">
        <v>934</v>
      </c>
      <c r="F421" s="182" t="s">
        <v>1240</v>
      </c>
      <c r="G421" s="112">
        <v>3430.86</v>
      </c>
      <c r="H421" s="176" t="s">
        <v>840</v>
      </c>
      <c r="I421" s="108">
        <v>0</v>
      </c>
      <c r="J421" s="108">
        <v>0</v>
      </c>
      <c r="K421" s="109"/>
      <c r="L421" s="111" t="s">
        <v>841</v>
      </c>
      <c r="M421" s="109" t="s">
        <v>70</v>
      </c>
      <c r="N421" s="109" t="s">
        <v>70</v>
      </c>
      <c r="O421" s="108">
        <v>2</v>
      </c>
      <c r="P421" s="111" t="s">
        <v>73</v>
      </c>
      <c r="Q421" s="108">
        <v>1090503</v>
      </c>
      <c r="R421" s="108">
        <v>3550</v>
      </c>
      <c r="S421" s="108">
        <v>1736</v>
      </c>
      <c r="T421" s="108">
        <v>1</v>
      </c>
      <c r="U421" s="113">
        <v>2014</v>
      </c>
      <c r="V421" s="113">
        <v>67</v>
      </c>
      <c r="W421" s="113">
        <v>3</v>
      </c>
      <c r="X421" s="114" t="s">
        <v>1241</v>
      </c>
      <c r="Y421" s="108">
        <v>927</v>
      </c>
      <c r="Z421" s="109" t="s">
        <v>1242</v>
      </c>
      <c r="AA421" s="177" t="s">
        <v>1243</v>
      </c>
      <c r="AB421" s="177" t="s">
        <v>1242</v>
      </c>
      <c r="AC421" s="178">
        <f>AB421-AA421</f>
        <v>-7</v>
      </c>
      <c r="AD421" s="179">
        <f>IF(AF421="SI", 0,G421)</f>
        <v>3430.86</v>
      </c>
      <c r="AE421" s="180">
        <f>AD421*AC421</f>
        <v>-24016.02</v>
      </c>
      <c r="AF421" s="181"/>
    </row>
    <row r="422" spans="1:32">
      <c r="A422" s="108">
        <v>2014</v>
      </c>
      <c r="B422" s="108">
        <v>426</v>
      </c>
      <c r="C422" s="109" t="s">
        <v>1234</v>
      </c>
      <c r="D422" s="175" t="s">
        <v>1244</v>
      </c>
      <c r="E422" s="109" t="s">
        <v>1232</v>
      </c>
      <c r="F422" s="182" t="s">
        <v>1245</v>
      </c>
      <c r="G422" s="112">
        <v>3430.86</v>
      </c>
      <c r="H422" s="176" t="s">
        <v>840</v>
      </c>
      <c r="I422" s="108">
        <v>0</v>
      </c>
      <c r="J422" s="108">
        <v>0</v>
      </c>
      <c r="K422" s="109"/>
      <c r="L422" s="111" t="s">
        <v>841</v>
      </c>
      <c r="M422" s="109" t="s">
        <v>70</v>
      </c>
      <c r="N422" s="109" t="s">
        <v>70</v>
      </c>
      <c r="O422" s="108">
        <v>2</v>
      </c>
      <c r="P422" s="111" t="s">
        <v>73</v>
      </c>
      <c r="Q422" s="108">
        <v>1090503</v>
      </c>
      <c r="R422" s="108">
        <v>3550</v>
      </c>
      <c r="S422" s="108">
        <v>1736</v>
      </c>
      <c r="T422" s="108">
        <v>1</v>
      </c>
      <c r="U422" s="113">
        <v>2014</v>
      </c>
      <c r="V422" s="113">
        <v>67</v>
      </c>
      <c r="W422" s="113">
        <v>3</v>
      </c>
      <c r="X422" s="114" t="s">
        <v>1241</v>
      </c>
      <c r="Y422" s="108">
        <v>927</v>
      </c>
      <c r="Z422" s="109" t="s">
        <v>1242</v>
      </c>
      <c r="AA422" s="177" t="s">
        <v>1243</v>
      </c>
      <c r="AB422" s="177" t="s">
        <v>1242</v>
      </c>
      <c r="AC422" s="178">
        <f>AB422-AA422</f>
        <v>-7</v>
      </c>
      <c r="AD422" s="179">
        <f>IF(AF422="SI", 0,G422)</f>
        <v>3430.86</v>
      </c>
      <c r="AE422" s="180">
        <f>AD422*AC422</f>
        <v>-24016.02</v>
      </c>
      <c r="AF422" s="181"/>
    </row>
    <row r="423" spans="1:32">
      <c r="A423" s="108">
        <v>2014</v>
      </c>
      <c r="B423" s="108">
        <v>428</v>
      </c>
      <c r="C423" s="109" t="s">
        <v>1234</v>
      </c>
      <c r="D423" s="175" t="s">
        <v>1246</v>
      </c>
      <c r="E423" s="109" t="s">
        <v>357</v>
      </c>
      <c r="F423" s="182" t="s">
        <v>1247</v>
      </c>
      <c r="G423" s="112">
        <v>285.85000000000002</v>
      </c>
      <c r="H423" s="176" t="s">
        <v>1248</v>
      </c>
      <c r="I423" s="108">
        <v>0</v>
      </c>
      <c r="J423" s="108">
        <v>0</v>
      </c>
      <c r="K423" s="109"/>
      <c r="L423" s="111" t="s">
        <v>1249</v>
      </c>
      <c r="M423" s="109" t="s">
        <v>1250</v>
      </c>
      <c r="N423" s="109" t="s">
        <v>70</v>
      </c>
      <c r="O423" s="108">
        <v>2</v>
      </c>
      <c r="P423" s="111" t="s">
        <v>73</v>
      </c>
      <c r="Q423" s="108">
        <v>1080102</v>
      </c>
      <c r="R423" s="108">
        <v>2770</v>
      </c>
      <c r="S423" s="108">
        <v>1927</v>
      </c>
      <c r="T423" s="108">
        <v>1</v>
      </c>
      <c r="U423" s="113">
        <v>2014</v>
      </c>
      <c r="V423" s="113">
        <v>280</v>
      </c>
      <c r="W423" s="113">
        <v>0</v>
      </c>
      <c r="X423" s="114" t="s">
        <v>70</v>
      </c>
      <c r="Y423" s="108">
        <v>756</v>
      </c>
      <c r="Z423" s="109" t="s">
        <v>1234</v>
      </c>
      <c r="AA423" s="177" t="s">
        <v>1243</v>
      </c>
      <c r="AB423" s="177" t="s">
        <v>1234</v>
      </c>
      <c r="AC423" s="178">
        <f>AB423-AA423</f>
        <v>-60</v>
      </c>
      <c r="AD423" s="179">
        <f>IF(AF423="SI", 0,G423)</f>
        <v>285.85000000000002</v>
      </c>
      <c r="AE423" s="180">
        <f>AD423*AC423</f>
        <v>-17151</v>
      </c>
      <c r="AF423" s="181"/>
    </row>
    <row r="424" spans="1:32">
      <c r="A424" s="108">
        <v>2014</v>
      </c>
      <c r="B424" s="108">
        <v>429</v>
      </c>
      <c r="C424" s="109" t="s">
        <v>1234</v>
      </c>
      <c r="D424" s="175" t="s">
        <v>1251</v>
      </c>
      <c r="E424" s="109" t="s">
        <v>934</v>
      </c>
      <c r="F424" s="182" t="s">
        <v>1252</v>
      </c>
      <c r="G424" s="112">
        <v>1411.24</v>
      </c>
      <c r="H424" s="176" t="s">
        <v>750</v>
      </c>
      <c r="I424" s="108">
        <v>0</v>
      </c>
      <c r="J424" s="108">
        <v>0</v>
      </c>
      <c r="K424" s="109"/>
      <c r="L424" s="111" t="s">
        <v>223</v>
      </c>
      <c r="M424" s="109" t="s">
        <v>224</v>
      </c>
      <c r="N424" s="109" t="s">
        <v>225</v>
      </c>
      <c r="O424" s="108">
        <v>2</v>
      </c>
      <c r="P424" s="111" t="s">
        <v>73</v>
      </c>
      <c r="Q424" s="108">
        <v>1090503</v>
      </c>
      <c r="R424" s="108">
        <v>3550</v>
      </c>
      <c r="S424" s="108">
        <v>1736</v>
      </c>
      <c r="T424" s="108">
        <v>4</v>
      </c>
      <c r="U424" s="113">
        <v>2014</v>
      </c>
      <c r="V424" s="113">
        <v>271</v>
      </c>
      <c r="W424" s="113">
        <v>3</v>
      </c>
      <c r="X424" s="114" t="s">
        <v>1241</v>
      </c>
      <c r="Y424" s="108">
        <v>758</v>
      </c>
      <c r="Z424" s="109" t="s">
        <v>1234</v>
      </c>
      <c r="AA424" s="177" t="s">
        <v>1243</v>
      </c>
      <c r="AB424" s="177" t="s">
        <v>1234</v>
      </c>
      <c r="AC424" s="178">
        <f>AB424-AA424</f>
        <v>-60</v>
      </c>
      <c r="AD424" s="179">
        <f>IF(AF424="SI", 0,G424)</f>
        <v>1411.24</v>
      </c>
      <c r="AE424" s="180">
        <f>AD424*AC424</f>
        <v>-84674.4</v>
      </c>
      <c r="AF424" s="181"/>
    </row>
    <row r="425" spans="1:32">
      <c r="A425" s="108">
        <v>2014</v>
      </c>
      <c r="B425" s="108">
        <v>430</v>
      </c>
      <c r="C425" s="109" t="s">
        <v>1234</v>
      </c>
      <c r="D425" s="175" t="s">
        <v>1253</v>
      </c>
      <c r="E425" s="109" t="s">
        <v>1232</v>
      </c>
      <c r="F425" s="182" t="s">
        <v>1254</v>
      </c>
      <c r="G425" s="112">
        <v>1168.69</v>
      </c>
      <c r="H425" s="176" t="s">
        <v>750</v>
      </c>
      <c r="I425" s="108">
        <v>0</v>
      </c>
      <c r="J425" s="108">
        <v>0</v>
      </c>
      <c r="K425" s="109"/>
      <c r="L425" s="111" t="s">
        <v>223</v>
      </c>
      <c r="M425" s="109" t="s">
        <v>224</v>
      </c>
      <c r="N425" s="109" t="s">
        <v>225</v>
      </c>
      <c r="O425" s="108">
        <v>2</v>
      </c>
      <c r="P425" s="111" t="s">
        <v>73</v>
      </c>
      <c r="Q425" s="108">
        <v>1090503</v>
      </c>
      <c r="R425" s="108">
        <v>3550</v>
      </c>
      <c r="S425" s="108">
        <v>1736</v>
      </c>
      <c r="T425" s="108">
        <v>4</v>
      </c>
      <c r="U425" s="113">
        <v>2014</v>
      </c>
      <c r="V425" s="113">
        <v>271</v>
      </c>
      <c r="W425" s="113">
        <v>3</v>
      </c>
      <c r="X425" s="114" t="s">
        <v>1241</v>
      </c>
      <c r="Y425" s="108">
        <v>758</v>
      </c>
      <c r="Z425" s="109" t="s">
        <v>1234</v>
      </c>
      <c r="AA425" s="177" t="s">
        <v>1243</v>
      </c>
      <c r="AB425" s="177" t="s">
        <v>1234</v>
      </c>
      <c r="AC425" s="178">
        <f>AB425-AA425</f>
        <v>-60</v>
      </c>
      <c r="AD425" s="179">
        <f>IF(AF425="SI", 0,G425)</f>
        <v>1168.69</v>
      </c>
      <c r="AE425" s="180">
        <f>AD425*AC425</f>
        <v>-70121.400000000009</v>
      </c>
      <c r="AF425" s="181"/>
    </row>
    <row r="426" spans="1:32">
      <c r="A426" s="108">
        <v>2014</v>
      </c>
      <c r="B426" s="108">
        <v>431</v>
      </c>
      <c r="C426" s="109" t="s">
        <v>1234</v>
      </c>
      <c r="D426" s="175" t="s">
        <v>1255</v>
      </c>
      <c r="E426" s="109" t="s">
        <v>1232</v>
      </c>
      <c r="F426" s="182" t="s">
        <v>1256</v>
      </c>
      <c r="G426" s="112">
        <v>451.77</v>
      </c>
      <c r="H426" s="176" t="s">
        <v>750</v>
      </c>
      <c r="I426" s="108">
        <v>0</v>
      </c>
      <c r="J426" s="108">
        <v>0</v>
      </c>
      <c r="K426" s="109"/>
      <c r="L426" s="111" t="s">
        <v>223</v>
      </c>
      <c r="M426" s="109" t="s">
        <v>224</v>
      </c>
      <c r="N426" s="109" t="s">
        <v>225</v>
      </c>
      <c r="O426" s="108">
        <v>2</v>
      </c>
      <c r="P426" s="111" t="s">
        <v>73</v>
      </c>
      <c r="Q426" s="108">
        <v>1090503</v>
      </c>
      <c r="R426" s="108">
        <v>3550</v>
      </c>
      <c r="S426" s="108">
        <v>1736</v>
      </c>
      <c r="T426" s="108">
        <v>4</v>
      </c>
      <c r="U426" s="113">
        <v>2014</v>
      </c>
      <c r="V426" s="113">
        <v>271</v>
      </c>
      <c r="W426" s="113">
        <v>3</v>
      </c>
      <c r="X426" s="114" t="s">
        <v>1241</v>
      </c>
      <c r="Y426" s="108">
        <v>758</v>
      </c>
      <c r="Z426" s="109" t="s">
        <v>1234</v>
      </c>
      <c r="AA426" s="177" t="s">
        <v>1243</v>
      </c>
      <c r="AB426" s="177" t="s">
        <v>1234</v>
      </c>
      <c r="AC426" s="178">
        <f>AB426-AA426</f>
        <v>-60</v>
      </c>
      <c r="AD426" s="179">
        <f>IF(AF426="SI", 0,G426)</f>
        <v>451.77</v>
      </c>
      <c r="AE426" s="180">
        <f>AD426*AC426</f>
        <v>-27106.199999999997</v>
      </c>
      <c r="AF426" s="181"/>
    </row>
    <row r="427" spans="1:32">
      <c r="A427" s="108">
        <v>2014</v>
      </c>
      <c r="B427" s="108">
        <v>432</v>
      </c>
      <c r="C427" s="109" t="s">
        <v>1234</v>
      </c>
      <c r="D427" s="175" t="s">
        <v>1257</v>
      </c>
      <c r="E427" s="109" t="s">
        <v>934</v>
      </c>
      <c r="F427" s="182" t="s">
        <v>1258</v>
      </c>
      <c r="G427" s="112">
        <v>3877.61</v>
      </c>
      <c r="H427" s="176" t="s">
        <v>369</v>
      </c>
      <c r="I427" s="108">
        <v>0</v>
      </c>
      <c r="J427" s="108">
        <v>0</v>
      </c>
      <c r="K427" s="109"/>
      <c r="L427" s="111" t="s">
        <v>362</v>
      </c>
      <c r="M427" s="109" t="s">
        <v>363</v>
      </c>
      <c r="N427" s="109" t="s">
        <v>363</v>
      </c>
      <c r="O427" s="108">
        <v>2</v>
      </c>
      <c r="P427" s="111" t="s">
        <v>73</v>
      </c>
      <c r="Q427" s="108">
        <v>1090503</v>
      </c>
      <c r="R427" s="108">
        <v>3550</v>
      </c>
      <c r="S427" s="108">
        <v>1736</v>
      </c>
      <c r="T427" s="108">
        <v>3</v>
      </c>
      <c r="U427" s="113">
        <v>2013</v>
      </c>
      <c r="V427" s="113">
        <v>958</v>
      </c>
      <c r="W427" s="113">
        <v>0</v>
      </c>
      <c r="X427" s="114" t="s">
        <v>1241</v>
      </c>
      <c r="Y427" s="108">
        <v>759</v>
      </c>
      <c r="Z427" s="109" t="s">
        <v>1234</v>
      </c>
      <c r="AA427" s="177" t="s">
        <v>1243</v>
      </c>
      <c r="AB427" s="177" t="s">
        <v>1234</v>
      </c>
      <c r="AC427" s="178">
        <f>AB427-AA427</f>
        <v>-60</v>
      </c>
      <c r="AD427" s="179">
        <f>IF(AF427="SI", 0,G427)</f>
        <v>3877.61</v>
      </c>
      <c r="AE427" s="180">
        <f>AD427*AC427</f>
        <v>-232656.6</v>
      </c>
      <c r="AF427" s="181"/>
    </row>
    <row r="428" spans="1:32">
      <c r="A428" s="108">
        <v>2014</v>
      </c>
      <c r="B428" s="108">
        <v>433</v>
      </c>
      <c r="C428" s="109" t="s">
        <v>1234</v>
      </c>
      <c r="D428" s="175" t="s">
        <v>1259</v>
      </c>
      <c r="E428" s="109" t="s">
        <v>1232</v>
      </c>
      <c r="F428" s="182" t="s">
        <v>1260</v>
      </c>
      <c r="G428" s="112">
        <v>1030.77</v>
      </c>
      <c r="H428" s="176" t="s">
        <v>369</v>
      </c>
      <c r="I428" s="108">
        <v>0</v>
      </c>
      <c r="J428" s="108">
        <v>0</v>
      </c>
      <c r="K428" s="109"/>
      <c r="L428" s="111" t="s">
        <v>362</v>
      </c>
      <c r="M428" s="109" t="s">
        <v>363</v>
      </c>
      <c r="N428" s="109" t="s">
        <v>363</v>
      </c>
      <c r="O428" s="108">
        <v>2</v>
      </c>
      <c r="P428" s="111" t="s">
        <v>73</v>
      </c>
      <c r="Q428" s="108">
        <v>1090503</v>
      </c>
      <c r="R428" s="108">
        <v>3550</v>
      </c>
      <c r="S428" s="108">
        <v>1736</v>
      </c>
      <c r="T428" s="108">
        <v>3</v>
      </c>
      <c r="U428" s="113">
        <v>2013</v>
      </c>
      <c r="V428" s="113">
        <v>958</v>
      </c>
      <c r="W428" s="113">
        <v>0</v>
      </c>
      <c r="X428" s="114" t="s">
        <v>1241</v>
      </c>
      <c r="Y428" s="108">
        <v>759</v>
      </c>
      <c r="Z428" s="109" t="s">
        <v>1234</v>
      </c>
      <c r="AA428" s="177" t="s">
        <v>1243</v>
      </c>
      <c r="AB428" s="177" t="s">
        <v>1234</v>
      </c>
      <c r="AC428" s="178">
        <f>AB428-AA428</f>
        <v>-60</v>
      </c>
      <c r="AD428" s="179">
        <f>IF(AF428="SI", 0,G428)</f>
        <v>1030.77</v>
      </c>
      <c r="AE428" s="180">
        <f>AD428*AC428</f>
        <v>-61846.2</v>
      </c>
      <c r="AF428" s="181"/>
    </row>
    <row r="429" spans="1:32" ht="36">
      <c r="A429" s="108">
        <v>2014</v>
      </c>
      <c r="B429" s="108">
        <v>434</v>
      </c>
      <c r="C429" s="109" t="s">
        <v>1234</v>
      </c>
      <c r="D429" s="175" t="s">
        <v>1261</v>
      </c>
      <c r="E429" s="109" t="s">
        <v>564</v>
      </c>
      <c r="F429" s="182" t="s">
        <v>1262</v>
      </c>
      <c r="G429" s="112">
        <v>565.72</v>
      </c>
      <c r="H429" s="176" t="s">
        <v>70</v>
      </c>
      <c r="I429" s="108">
        <v>0</v>
      </c>
      <c r="J429" s="108">
        <v>0</v>
      </c>
      <c r="K429" s="109"/>
      <c r="L429" s="111" t="s">
        <v>1263</v>
      </c>
      <c r="M429" s="109" t="s">
        <v>70</v>
      </c>
      <c r="N429" s="109" t="s">
        <v>70</v>
      </c>
      <c r="O429" s="108">
        <v>3</v>
      </c>
      <c r="P429" s="111" t="s">
        <v>243</v>
      </c>
      <c r="Q429" s="108">
        <v>1010203</v>
      </c>
      <c r="R429" s="108">
        <v>140</v>
      </c>
      <c r="S429" s="108">
        <v>1057</v>
      </c>
      <c r="T429" s="108">
        <v>1</v>
      </c>
      <c r="U429" s="113">
        <v>2012</v>
      </c>
      <c r="V429" s="113">
        <v>1168</v>
      </c>
      <c r="W429" s="113">
        <v>0</v>
      </c>
      <c r="X429" s="114" t="s">
        <v>70</v>
      </c>
      <c r="Y429" s="108">
        <v>760</v>
      </c>
      <c r="Z429" s="109" t="s">
        <v>1234</v>
      </c>
      <c r="AA429" s="177" t="s">
        <v>1243</v>
      </c>
      <c r="AB429" s="177" t="s">
        <v>1234</v>
      </c>
      <c r="AC429" s="178">
        <f>AB429-AA429</f>
        <v>-60</v>
      </c>
      <c r="AD429" s="179">
        <f>IF(AF429="SI", 0,G429)</f>
        <v>565.72</v>
      </c>
      <c r="AE429" s="180">
        <f>AD429*AC429</f>
        <v>-33943.200000000004</v>
      </c>
      <c r="AF429" s="181"/>
    </row>
    <row r="430" spans="1:32" ht="24">
      <c r="A430" s="108">
        <v>2014</v>
      </c>
      <c r="B430" s="108">
        <v>435</v>
      </c>
      <c r="C430" s="109" t="s">
        <v>1234</v>
      </c>
      <c r="D430" s="175" t="s">
        <v>1264</v>
      </c>
      <c r="E430" s="109" t="s">
        <v>564</v>
      </c>
      <c r="F430" s="182" t="s">
        <v>1265</v>
      </c>
      <c r="G430" s="112">
        <v>46.54</v>
      </c>
      <c r="H430" s="176" t="s">
        <v>70</v>
      </c>
      <c r="I430" s="108">
        <v>0</v>
      </c>
      <c r="J430" s="108">
        <v>0</v>
      </c>
      <c r="K430" s="109"/>
      <c r="L430" s="111" t="s">
        <v>1263</v>
      </c>
      <c r="M430" s="109" t="s">
        <v>70</v>
      </c>
      <c r="N430" s="109" t="s">
        <v>70</v>
      </c>
      <c r="O430" s="108">
        <v>3</v>
      </c>
      <c r="P430" s="111" t="s">
        <v>243</v>
      </c>
      <c r="Q430" s="108">
        <v>1010203</v>
      </c>
      <c r="R430" s="108">
        <v>140</v>
      </c>
      <c r="S430" s="108">
        <v>1057</v>
      </c>
      <c r="T430" s="108">
        <v>1</v>
      </c>
      <c r="U430" s="113">
        <v>2013</v>
      </c>
      <c r="V430" s="113">
        <v>1082</v>
      </c>
      <c r="W430" s="113">
        <v>0</v>
      </c>
      <c r="X430" s="114" t="s">
        <v>70</v>
      </c>
      <c r="Y430" s="108">
        <v>761</v>
      </c>
      <c r="Z430" s="109" t="s">
        <v>1234</v>
      </c>
      <c r="AA430" s="177" t="s">
        <v>1243</v>
      </c>
      <c r="AB430" s="177" t="s">
        <v>1234</v>
      </c>
      <c r="AC430" s="178">
        <f>AB430-AA430</f>
        <v>-60</v>
      </c>
      <c r="AD430" s="179">
        <f>IF(AF430="SI", 0,G430)</f>
        <v>46.54</v>
      </c>
      <c r="AE430" s="180">
        <f>AD430*AC430</f>
        <v>-2792.4</v>
      </c>
      <c r="AF430" s="181"/>
    </row>
    <row r="431" spans="1:32">
      <c r="A431" s="108">
        <v>2014</v>
      </c>
      <c r="B431" s="108">
        <v>436</v>
      </c>
      <c r="C431" s="109" t="s">
        <v>1234</v>
      </c>
      <c r="D431" s="175" t="s">
        <v>1266</v>
      </c>
      <c r="E431" s="109" t="s">
        <v>1267</v>
      </c>
      <c r="F431" s="182" t="s">
        <v>1268</v>
      </c>
      <c r="G431" s="112">
        <v>77.209999999999994</v>
      </c>
      <c r="H431" s="176" t="s">
        <v>1269</v>
      </c>
      <c r="I431" s="108">
        <v>0</v>
      </c>
      <c r="J431" s="108">
        <v>0</v>
      </c>
      <c r="K431" s="109"/>
      <c r="L431" s="111" t="s">
        <v>1270</v>
      </c>
      <c r="M431" s="109" t="s">
        <v>1271</v>
      </c>
      <c r="N431" s="109" t="s">
        <v>1271</v>
      </c>
      <c r="O431" s="108">
        <v>3</v>
      </c>
      <c r="P431" s="111" t="s">
        <v>243</v>
      </c>
      <c r="Q431" s="108">
        <v>1040102</v>
      </c>
      <c r="R431" s="108">
        <v>1450</v>
      </c>
      <c r="S431" s="108">
        <v>1345</v>
      </c>
      <c r="T431" s="108">
        <v>1</v>
      </c>
      <c r="U431" s="113">
        <v>2012</v>
      </c>
      <c r="V431" s="113">
        <v>1178</v>
      </c>
      <c r="W431" s="113">
        <v>0</v>
      </c>
      <c r="X431" s="114" t="s">
        <v>825</v>
      </c>
      <c r="Y431" s="108">
        <v>872</v>
      </c>
      <c r="Z431" s="109" t="s">
        <v>1272</v>
      </c>
      <c r="AA431" s="177" t="s">
        <v>1243</v>
      </c>
      <c r="AB431" s="177" t="s">
        <v>1272</v>
      </c>
      <c r="AC431" s="178">
        <f>AB431-AA431</f>
        <v>-35</v>
      </c>
      <c r="AD431" s="179">
        <f>IF(AF431="SI", 0,G431)</f>
        <v>77.209999999999994</v>
      </c>
      <c r="AE431" s="180">
        <f>AD431*AC431</f>
        <v>-2702.35</v>
      </c>
      <c r="AF431" s="181"/>
    </row>
    <row r="432" spans="1:32" ht="24">
      <c r="A432" s="108">
        <v>2014</v>
      </c>
      <c r="B432" s="108">
        <v>437</v>
      </c>
      <c r="C432" s="109" t="s">
        <v>1068</v>
      </c>
      <c r="D432" s="175" t="s">
        <v>1273</v>
      </c>
      <c r="E432" s="109" t="s">
        <v>149</v>
      </c>
      <c r="F432" s="182" t="s">
        <v>1274</v>
      </c>
      <c r="G432" s="112">
        <v>378.2</v>
      </c>
      <c r="H432" s="176" t="s">
        <v>1275</v>
      </c>
      <c r="I432" s="108">
        <v>0</v>
      </c>
      <c r="J432" s="108">
        <v>0</v>
      </c>
      <c r="K432" s="109"/>
      <c r="L432" s="111" t="s">
        <v>434</v>
      </c>
      <c r="M432" s="109" t="s">
        <v>70</v>
      </c>
      <c r="N432" s="109" t="s">
        <v>70</v>
      </c>
      <c r="O432" s="108">
        <v>3</v>
      </c>
      <c r="P432" s="111" t="s">
        <v>243</v>
      </c>
      <c r="Q432" s="108">
        <v>1010203</v>
      </c>
      <c r="R432" s="108">
        <v>140</v>
      </c>
      <c r="S432" s="108">
        <v>1045</v>
      </c>
      <c r="T432" s="108">
        <v>2</v>
      </c>
      <c r="U432" s="113">
        <v>2014</v>
      </c>
      <c r="V432" s="113">
        <v>427</v>
      </c>
      <c r="W432" s="113">
        <v>1</v>
      </c>
      <c r="X432" s="114" t="s">
        <v>825</v>
      </c>
      <c r="Y432" s="108">
        <v>762</v>
      </c>
      <c r="Z432" s="109" t="s">
        <v>1068</v>
      </c>
      <c r="AA432" s="177" t="s">
        <v>1276</v>
      </c>
      <c r="AB432" s="177" t="s">
        <v>1068</v>
      </c>
      <c r="AC432" s="178">
        <f>AB432-AA432</f>
        <v>-60</v>
      </c>
      <c r="AD432" s="179">
        <f>IF(AF432="SI", 0,G432)</f>
        <v>378.2</v>
      </c>
      <c r="AE432" s="180">
        <f>AD432*AC432</f>
        <v>-22692</v>
      </c>
      <c r="AF432" s="181"/>
    </row>
    <row r="433" spans="1:32" ht="24">
      <c r="A433" s="108">
        <v>2014</v>
      </c>
      <c r="B433" s="108">
        <v>438</v>
      </c>
      <c r="C433" s="109" t="s">
        <v>1068</v>
      </c>
      <c r="D433" s="175" t="s">
        <v>1277</v>
      </c>
      <c r="E433" s="109" t="s">
        <v>113</v>
      </c>
      <c r="F433" s="182" t="s">
        <v>1278</v>
      </c>
      <c r="G433" s="112">
        <v>2013</v>
      </c>
      <c r="H433" s="176" t="s">
        <v>1275</v>
      </c>
      <c r="I433" s="108">
        <v>0</v>
      </c>
      <c r="J433" s="108">
        <v>0</v>
      </c>
      <c r="K433" s="109"/>
      <c r="L433" s="111" t="s">
        <v>434</v>
      </c>
      <c r="M433" s="109" t="s">
        <v>70</v>
      </c>
      <c r="N433" s="109" t="s">
        <v>70</v>
      </c>
      <c r="O433" s="108">
        <v>3</v>
      </c>
      <c r="P433" s="111" t="s">
        <v>243</v>
      </c>
      <c r="Q433" s="108">
        <v>1010203</v>
      </c>
      <c r="R433" s="108">
        <v>140</v>
      </c>
      <c r="S433" s="108">
        <v>1045</v>
      </c>
      <c r="T433" s="108">
        <v>2</v>
      </c>
      <c r="U433" s="113">
        <v>2014</v>
      </c>
      <c r="V433" s="113">
        <v>427</v>
      </c>
      <c r="W433" s="113">
        <v>1</v>
      </c>
      <c r="X433" s="114" t="s">
        <v>825</v>
      </c>
      <c r="Y433" s="108">
        <v>762</v>
      </c>
      <c r="Z433" s="109" t="s">
        <v>1068</v>
      </c>
      <c r="AA433" s="177" t="s">
        <v>1276</v>
      </c>
      <c r="AB433" s="177" t="s">
        <v>1068</v>
      </c>
      <c r="AC433" s="178">
        <f>AB433-AA433</f>
        <v>-60</v>
      </c>
      <c r="AD433" s="179">
        <f>IF(AF433="SI", 0,G433)</f>
        <v>2013</v>
      </c>
      <c r="AE433" s="180">
        <f>AD433*AC433</f>
        <v>-120780</v>
      </c>
      <c r="AF433" s="181"/>
    </row>
    <row r="434" spans="1:32">
      <c r="A434" s="108">
        <v>2014</v>
      </c>
      <c r="B434" s="108">
        <v>439</v>
      </c>
      <c r="C434" s="109" t="s">
        <v>1068</v>
      </c>
      <c r="D434" s="175" t="s">
        <v>1279</v>
      </c>
      <c r="E434" s="109" t="s">
        <v>1280</v>
      </c>
      <c r="F434" s="182" t="s">
        <v>1281</v>
      </c>
      <c r="G434" s="112">
        <v>11.5</v>
      </c>
      <c r="H434" s="176" t="s">
        <v>1282</v>
      </c>
      <c r="I434" s="108">
        <v>0</v>
      </c>
      <c r="J434" s="108">
        <v>0</v>
      </c>
      <c r="K434" s="109"/>
      <c r="L434" s="111" t="s">
        <v>559</v>
      </c>
      <c r="M434" s="109" t="s">
        <v>70</v>
      </c>
      <c r="N434" s="109" t="s">
        <v>70</v>
      </c>
      <c r="O434" s="108" t="s">
        <v>627</v>
      </c>
      <c r="P434" s="111" t="s">
        <v>627</v>
      </c>
      <c r="Q434" s="108">
        <v>1030102</v>
      </c>
      <c r="R434" s="108">
        <v>1120</v>
      </c>
      <c r="S434" s="108">
        <v>1268</v>
      </c>
      <c r="T434" s="108">
        <v>1</v>
      </c>
      <c r="U434" s="113">
        <v>2012</v>
      </c>
      <c r="V434" s="113">
        <v>1176</v>
      </c>
      <c r="W434" s="113">
        <v>0</v>
      </c>
      <c r="X434" s="114" t="s">
        <v>70</v>
      </c>
      <c r="Y434" s="108">
        <v>765</v>
      </c>
      <c r="Z434" s="109" t="s">
        <v>1068</v>
      </c>
      <c r="AA434" s="177" t="s">
        <v>1276</v>
      </c>
      <c r="AB434" s="177" t="s">
        <v>1068</v>
      </c>
      <c r="AC434" s="178">
        <f>AB434-AA434</f>
        <v>-60</v>
      </c>
      <c r="AD434" s="179">
        <f>IF(AF434="SI", 0,G434)</f>
        <v>11.5</v>
      </c>
      <c r="AE434" s="180">
        <f>AD434*AC434</f>
        <v>-690</v>
      </c>
      <c r="AF434" s="181"/>
    </row>
    <row r="435" spans="1:32">
      <c r="A435" s="108">
        <v>2014</v>
      </c>
      <c r="B435" s="108">
        <v>440</v>
      </c>
      <c r="C435" s="109" t="s">
        <v>1068</v>
      </c>
      <c r="D435" s="175" t="s">
        <v>1283</v>
      </c>
      <c r="E435" s="109" t="s">
        <v>333</v>
      </c>
      <c r="F435" s="182" t="s">
        <v>1284</v>
      </c>
      <c r="G435" s="112">
        <v>14</v>
      </c>
      <c r="H435" s="176" t="s">
        <v>70</v>
      </c>
      <c r="I435" s="108">
        <v>0</v>
      </c>
      <c r="J435" s="108">
        <v>0</v>
      </c>
      <c r="K435" s="109"/>
      <c r="L435" s="111" t="s">
        <v>559</v>
      </c>
      <c r="M435" s="109" t="s">
        <v>70</v>
      </c>
      <c r="N435" s="109" t="s">
        <v>70</v>
      </c>
      <c r="O435" s="108" t="s">
        <v>627</v>
      </c>
      <c r="P435" s="111" t="s">
        <v>627</v>
      </c>
      <c r="Q435" s="108">
        <v>1030102</v>
      </c>
      <c r="R435" s="108">
        <v>1120</v>
      </c>
      <c r="S435" s="108">
        <v>1268</v>
      </c>
      <c r="T435" s="108">
        <v>1</v>
      </c>
      <c r="U435" s="113">
        <v>2013</v>
      </c>
      <c r="V435" s="113">
        <v>1044</v>
      </c>
      <c r="W435" s="113">
        <v>0</v>
      </c>
      <c r="X435" s="114" t="s">
        <v>826</v>
      </c>
      <c r="Y435" s="108">
        <v>766</v>
      </c>
      <c r="Z435" s="109" t="s">
        <v>1068</v>
      </c>
      <c r="AA435" s="177" t="s">
        <v>1276</v>
      </c>
      <c r="AB435" s="177" t="s">
        <v>1068</v>
      </c>
      <c r="AC435" s="178">
        <f>AB435-AA435</f>
        <v>-60</v>
      </c>
      <c r="AD435" s="179">
        <f>IF(AF435="SI", 0,G435)</f>
        <v>14</v>
      </c>
      <c r="AE435" s="180">
        <f>AD435*AC435</f>
        <v>-840</v>
      </c>
      <c r="AF435" s="181"/>
    </row>
    <row r="436" spans="1:32">
      <c r="A436" s="108">
        <v>2014</v>
      </c>
      <c r="B436" s="108">
        <v>441</v>
      </c>
      <c r="C436" s="109" t="s">
        <v>1068</v>
      </c>
      <c r="D436" s="175" t="s">
        <v>1285</v>
      </c>
      <c r="E436" s="109" t="s">
        <v>1286</v>
      </c>
      <c r="F436" s="182" t="s">
        <v>1287</v>
      </c>
      <c r="G436" s="112">
        <v>8.5</v>
      </c>
      <c r="H436" s="176" t="s">
        <v>70</v>
      </c>
      <c r="I436" s="108">
        <v>0</v>
      </c>
      <c r="J436" s="108">
        <v>0</v>
      </c>
      <c r="K436" s="109"/>
      <c r="L436" s="111" t="s">
        <v>559</v>
      </c>
      <c r="M436" s="109" t="s">
        <v>70</v>
      </c>
      <c r="N436" s="109" t="s">
        <v>70</v>
      </c>
      <c r="O436" s="108" t="s">
        <v>627</v>
      </c>
      <c r="P436" s="111" t="s">
        <v>627</v>
      </c>
      <c r="Q436" s="108">
        <v>1030102</v>
      </c>
      <c r="R436" s="108">
        <v>1120</v>
      </c>
      <c r="S436" s="108">
        <v>1268</v>
      </c>
      <c r="T436" s="108">
        <v>1</v>
      </c>
      <c r="U436" s="113">
        <v>2013</v>
      </c>
      <c r="V436" s="113">
        <v>1044</v>
      </c>
      <c r="W436" s="113">
        <v>0</v>
      </c>
      <c r="X436" s="114" t="s">
        <v>826</v>
      </c>
      <c r="Y436" s="108">
        <v>766</v>
      </c>
      <c r="Z436" s="109" t="s">
        <v>1068</v>
      </c>
      <c r="AA436" s="177" t="s">
        <v>1276</v>
      </c>
      <c r="AB436" s="177" t="s">
        <v>1068</v>
      </c>
      <c r="AC436" s="178">
        <f>AB436-AA436</f>
        <v>-60</v>
      </c>
      <c r="AD436" s="179">
        <f>IF(AF436="SI", 0,G436)</f>
        <v>8.5</v>
      </c>
      <c r="AE436" s="180">
        <f>AD436*AC436</f>
        <v>-510</v>
      </c>
      <c r="AF436" s="181"/>
    </row>
    <row r="437" spans="1:32" ht="24">
      <c r="A437" s="108">
        <v>2014</v>
      </c>
      <c r="B437" s="108">
        <v>442</v>
      </c>
      <c r="C437" s="109" t="s">
        <v>1288</v>
      </c>
      <c r="D437" s="175" t="s">
        <v>1289</v>
      </c>
      <c r="E437" s="109" t="s">
        <v>934</v>
      </c>
      <c r="F437" s="182" t="s">
        <v>1290</v>
      </c>
      <c r="G437" s="112">
        <v>1427.46</v>
      </c>
      <c r="H437" s="176" t="s">
        <v>382</v>
      </c>
      <c r="I437" s="108">
        <v>0</v>
      </c>
      <c r="J437" s="108">
        <v>0</v>
      </c>
      <c r="K437" s="109"/>
      <c r="L437" s="111" t="s">
        <v>383</v>
      </c>
      <c r="M437" s="109" t="s">
        <v>384</v>
      </c>
      <c r="N437" s="109" t="s">
        <v>385</v>
      </c>
      <c r="O437" s="108">
        <v>3</v>
      </c>
      <c r="P437" s="111" t="s">
        <v>243</v>
      </c>
      <c r="Q437" s="108">
        <v>1040503</v>
      </c>
      <c r="R437" s="108">
        <v>1900</v>
      </c>
      <c r="S437" s="108">
        <v>1416</v>
      </c>
      <c r="T437" s="108">
        <v>1</v>
      </c>
      <c r="U437" s="113">
        <v>2014</v>
      </c>
      <c r="V437" s="113">
        <v>284</v>
      </c>
      <c r="W437" s="113">
        <v>2</v>
      </c>
      <c r="X437" s="114" t="s">
        <v>825</v>
      </c>
      <c r="Y437" s="108">
        <v>767</v>
      </c>
      <c r="Z437" s="109" t="s">
        <v>1288</v>
      </c>
      <c r="AA437" s="177" t="s">
        <v>1291</v>
      </c>
      <c r="AB437" s="177" t="s">
        <v>1288</v>
      </c>
      <c r="AC437" s="178">
        <f>AB437-AA437</f>
        <v>-60</v>
      </c>
      <c r="AD437" s="179">
        <f>IF(AF437="SI", 0,G437)</f>
        <v>1427.46</v>
      </c>
      <c r="AE437" s="180">
        <f>AD437*AC437</f>
        <v>-85647.6</v>
      </c>
      <c r="AF437" s="181"/>
    </row>
    <row r="438" spans="1:32" ht="24">
      <c r="A438" s="108">
        <v>2014</v>
      </c>
      <c r="B438" s="108">
        <v>443</v>
      </c>
      <c r="C438" s="109" t="s">
        <v>1288</v>
      </c>
      <c r="D438" s="175" t="s">
        <v>1292</v>
      </c>
      <c r="E438" s="109" t="s">
        <v>934</v>
      </c>
      <c r="F438" s="182" t="s">
        <v>1293</v>
      </c>
      <c r="G438" s="112">
        <v>1796.78</v>
      </c>
      <c r="H438" s="176" t="s">
        <v>382</v>
      </c>
      <c r="I438" s="108">
        <v>0</v>
      </c>
      <c r="J438" s="108">
        <v>0</v>
      </c>
      <c r="K438" s="109"/>
      <c r="L438" s="111" t="s">
        <v>383</v>
      </c>
      <c r="M438" s="109" t="s">
        <v>384</v>
      </c>
      <c r="N438" s="109" t="s">
        <v>385</v>
      </c>
      <c r="O438" s="108">
        <v>3</v>
      </c>
      <c r="P438" s="111" t="s">
        <v>243</v>
      </c>
      <c r="Q438" s="108">
        <v>1040503</v>
      </c>
      <c r="R438" s="108">
        <v>1900</v>
      </c>
      <c r="S438" s="108">
        <v>1416</v>
      </c>
      <c r="T438" s="108">
        <v>1</v>
      </c>
      <c r="U438" s="113">
        <v>2014</v>
      </c>
      <c r="V438" s="113">
        <v>284</v>
      </c>
      <c r="W438" s="113">
        <v>2</v>
      </c>
      <c r="X438" s="114" t="s">
        <v>825</v>
      </c>
      <c r="Y438" s="108">
        <v>767</v>
      </c>
      <c r="Z438" s="109" t="s">
        <v>1288</v>
      </c>
      <c r="AA438" s="177" t="s">
        <v>1291</v>
      </c>
      <c r="AB438" s="177" t="s">
        <v>1288</v>
      </c>
      <c r="AC438" s="178">
        <f>AB438-AA438</f>
        <v>-60</v>
      </c>
      <c r="AD438" s="179">
        <f>IF(AF438="SI", 0,G438)</f>
        <v>1796.78</v>
      </c>
      <c r="AE438" s="180">
        <f>AD438*AC438</f>
        <v>-107806.8</v>
      </c>
      <c r="AF438" s="181"/>
    </row>
    <row r="439" spans="1:32" ht="24">
      <c r="A439" s="108">
        <v>2014</v>
      </c>
      <c r="B439" s="108">
        <v>444</v>
      </c>
      <c r="C439" s="109" t="s">
        <v>1288</v>
      </c>
      <c r="D439" s="175" t="s">
        <v>1294</v>
      </c>
      <c r="E439" s="109" t="s">
        <v>1232</v>
      </c>
      <c r="F439" s="182" t="s">
        <v>1295</v>
      </c>
      <c r="G439" s="112">
        <v>1444.06</v>
      </c>
      <c r="H439" s="176" t="s">
        <v>382</v>
      </c>
      <c r="I439" s="108">
        <v>0</v>
      </c>
      <c r="J439" s="108">
        <v>0</v>
      </c>
      <c r="K439" s="109"/>
      <c r="L439" s="111" t="s">
        <v>383</v>
      </c>
      <c r="M439" s="109" t="s">
        <v>384</v>
      </c>
      <c r="N439" s="109" t="s">
        <v>385</v>
      </c>
      <c r="O439" s="108">
        <v>3</v>
      </c>
      <c r="P439" s="111" t="s">
        <v>243</v>
      </c>
      <c r="Q439" s="108">
        <v>1040503</v>
      </c>
      <c r="R439" s="108">
        <v>1900</v>
      </c>
      <c r="S439" s="108">
        <v>1416</v>
      </c>
      <c r="T439" s="108">
        <v>1</v>
      </c>
      <c r="U439" s="113">
        <v>2014</v>
      </c>
      <c r="V439" s="113">
        <v>284</v>
      </c>
      <c r="W439" s="113">
        <v>2</v>
      </c>
      <c r="X439" s="114" t="s">
        <v>825</v>
      </c>
      <c r="Y439" s="108">
        <v>767</v>
      </c>
      <c r="Z439" s="109" t="s">
        <v>1288</v>
      </c>
      <c r="AA439" s="177" t="s">
        <v>1291</v>
      </c>
      <c r="AB439" s="177" t="s">
        <v>1288</v>
      </c>
      <c r="AC439" s="178">
        <f>AB439-AA439</f>
        <v>-60</v>
      </c>
      <c r="AD439" s="179">
        <f>IF(AF439="SI", 0,G439)</f>
        <v>1444.06</v>
      </c>
      <c r="AE439" s="180">
        <f>AD439*AC439</f>
        <v>-86643.599999999991</v>
      </c>
      <c r="AF439" s="181"/>
    </row>
    <row r="440" spans="1:32" ht="24">
      <c r="A440" s="108">
        <v>2014</v>
      </c>
      <c r="B440" s="108">
        <v>445</v>
      </c>
      <c r="C440" s="109" t="s">
        <v>1288</v>
      </c>
      <c r="D440" s="175" t="s">
        <v>1296</v>
      </c>
      <c r="E440" s="109" t="s">
        <v>1232</v>
      </c>
      <c r="F440" s="182" t="s">
        <v>1297</v>
      </c>
      <c r="G440" s="112">
        <v>497.95</v>
      </c>
      <c r="H440" s="176" t="s">
        <v>382</v>
      </c>
      <c r="I440" s="108">
        <v>0</v>
      </c>
      <c r="J440" s="108">
        <v>0</v>
      </c>
      <c r="K440" s="109"/>
      <c r="L440" s="111" t="s">
        <v>383</v>
      </c>
      <c r="M440" s="109" t="s">
        <v>384</v>
      </c>
      <c r="N440" s="109" t="s">
        <v>385</v>
      </c>
      <c r="O440" s="108">
        <v>3</v>
      </c>
      <c r="P440" s="111" t="s">
        <v>243</v>
      </c>
      <c r="Q440" s="108">
        <v>1040503</v>
      </c>
      <c r="R440" s="108">
        <v>1900</v>
      </c>
      <c r="S440" s="108">
        <v>1416</v>
      </c>
      <c r="T440" s="108">
        <v>1</v>
      </c>
      <c r="U440" s="113">
        <v>2014</v>
      </c>
      <c r="V440" s="113">
        <v>284</v>
      </c>
      <c r="W440" s="113">
        <v>2</v>
      </c>
      <c r="X440" s="114" t="s">
        <v>825</v>
      </c>
      <c r="Y440" s="108">
        <v>767</v>
      </c>
      <c r="Z440" s="109" t="s">
        <v>1288</v>
      </c>
      <c r="AA440" s="177" t="s">
        <v>1291</v>
      </c>
      <c r="AB440" s="177" t="s">
        <v>1288</v>
      </c>
      <c r="AC440" s="178">
        <f>AB440-AA440</f>
        <v>-60</v>
      </c>
      <c r="AD440" s="179">
        <f>IF(AF440="SI", 0,G440)</f>
        <v>497.95</v>
      </c>
      <c r="AE440" s="180">
        <f>AD440*AC440</f>
        <v>-29877</v>
      </c>
      <c r="AF440" s="181"/>
    </row>
    <row r="441" spans="1:32">
      <c r="A441" s="108">
        <v>2014</v>
      </c>
      <c r="B441" s="108">
        <v>449</v>
      </c>
      <c r="C441" s="109" t="s">
        <v>1298</v>
      </c>
      <c r="D441" s="175" t="s">
        <v>1299</v>
      </c>
      <c r="E441" s="109" t="s">
        <v>1300</v>
      </c>
      <c r="F441" s="182" t="s">
        <v>1301</v>
      </c>
      <c r="G441" s="112">
        <v>1220</v>
      </c>
      <c r="H441" s="176" t="s">
        <v>1098</v>
      </c>
      <c r="I441" s="108">
        <v>0</v>
      </c>
      <c r="J441" s="108">
        <v>0</v>
      </c>
      <c r="K441" s="109"/>
      <c r="L441" s="111" t="s">
        <v>920</v>
      </c>
      <c r="M441" s="109" t="s">
        <v>921</v>
      </c>
      <c r="N441" s="109" t="s">
        <v>921</v>
      </c>
      <c r="O441" s="108">
        <v>2</v>
      </c>
      <c r="P441" s="111" t="s">
        <v>73</v>
      </c>
      <c r="Q441" s="108">
        <v>1010203</v>
      </c>
      <c r="R441" s="108">
        <v>140</v>
      </c>
      <c r="S441" s="108">
        <v>1048</v>
      </c>
      <c r="T441" s="108">
        <v>3</v>
      </c>
      <c r="U441" s="113">
        <v>2014</v>
      </c>
      <c r="V441" s="113">
        <v>290</v>
      </c>
      <c r="W441" s="113">
        <v>3</v>
      </c>
      <c r="X441" s="114" t="s">
        <v>70</v>
      </c>
      <c r="Y441" s="108">
        <v>798</v>
      </c>
      <c r="Z441" s="109" t="s">
        <v>1298</v>
      </c>
      <c r="AA441" s="177" t="s">
        <v>1302</v>
      </c>
      <c r="AB441" s="177" t="s">
        <v>1298</v>
      </c>
      <c r="AC441" s="178">
        <f>AB441-AA441</f>
        <v>-60</v>
      </c>
      <c r="AD441" s="179">
        <f>IF(AF441="SI", 0,G441)</f>
        <v>1220</v>
      </c>
      <c r="AE441" s="180">
        <f>AD441*AC441</f>
        <v>-73200</v>
      </c>
      <c r="AF441" s="181"/>
    </row>
    <row r="442" spans="1:32">
      <c r="A442" s="108">
        <v>2014</v>
      </c>
      <c r="B442" s="108">
        <v>450</v>
      </c>
      <c r="C442" s="109" t="s">
        <v>1298</v>
      </c>
      <c r="D442" s="175" t="s">
        <v>1303</v>
      </c>
      <c r="E442" s="109" t="s">
        <v>1300</v>
      </c>
      <c r="F442" s="182" t="s">
        <v>1304</v>
      </c>
      <c r="G442" s="112">
        <v>975.71</v>
      </c>
      <c r="H442" s="176" t="s">
        <v>1098</v>
      </c>
      <c r="I442" s="108">
        <v>0</v>
      </c>
      <c r="J442" s="108">
        <v>0</v>
      </c>
      <c r="K442" s="109"/>
      <c r="L442" s="111" t="s">
        <v>920</v>
      </c>
      <c r="M442" s="109" t="s">
        <v>921</v>
      </c>
      <c r="N442" s="109" t="s">
        <v>921</v>
      </c>
      <c r="O442" s="108">
        <v>3</v>
      </c>
      <c r="P442" s="111" t="s">
        <v>243</v>
      </c>
      <c r="Q442" s="108">
        <v>1040203</v>
      </c>
      <c r="R442" s="108">
        <v>1570</v>
      </c>
      <c r="S442" s="108">
        <v>1367</v>
      </c>
      <c r="T442" s="108">
        <v>3</v>
      </c>
      <c r="U442" s="113">
        <v>2014</v>
      </c>
      <c r="V442" s="113">
        <v>294</v>
      </c>
      <c r="W442" s="113">
        <v>2</v>
      </c>
      <c r="X442" s="114" t="s">
        <v>70</v>
      </c>
      <c r="Y442" s="108">
        <v>799</v>
      </c>
      <c r="Z442" s="109" t="s">
        <v>1298</v>
      </c>
      <c r="AA442" s="177" t="s">
        <v>1302</v>
      </c>
      <c r="AB442" s="177" t="s">
        <v>1298</v>
      </c>
      <c r="AC442" s="178">
        <f>AB442-AA442</f>
        <v>-60</v>
      </c>
      <c r="AD442" s="179">
        <f>IF(AF442="SI", 0,G442)</f>
        <v>975.71</v>
      </c>
      <c r="AE442" s="180">
        <f>AD442*AC442</f>
        <v>-58542.600000000006</v>
      </c>
      <c r="AF442" s="181"/>
    </row>
    <row r="443" spans="1:32" ht="24">
      <c r="A443" s="108">
        <v>2014</v>
      </c>
      <c r="B443" s="108">
        <v>451</v>
      </c>
      <c r="C443" s="109" t="s">
        <v>1298</v>
      </c>
      <c r="D443" s="175" t="s">
        <v>1305</v>
      </c>
      <c r="E443" s="109" t="s">
        <v>1300</v>
      </c>
      <c r="F443" s="182" t="s">
        <v>1306</v>
      </c>
      <c r="G443" s="112">
        <v>153.47999999999999</v>
      </c>
      <c r="H443" s="176" t="s">
        <v>1098</v>
      </c>
      <c r="I443" s="108">
        <v>0</v>
      </c>
      <c r="J443" s="108">
        <v>0</v>
      </c>
      <c r="K443" s="109"/>
      <c r="L443" s="111" t="s">
        <v>920</v>
      </c>
      <c r="M443" s="109" t="s">
        <v>921</v>
      </c>
      <c r="N443" s="109" t="s">
        <v>921</v>
      </c>
      <c r="O443" s="108">
        <v>2</v>
      </c>
      <c r="P443" s="111" t="s">
        <v>73</v>
      </c>
      <c r="Q443" s="108">
        <v>1060302</v>
      </c>
      <c r="R443" s="108">
        <v>2440</v>
      </c>
      <c r="S443" s="108">
        <v>1910</v>
      </c>
      <c r="T443" s="108">
        <v>3</v>
      </c>
      <c r="U443" s="113">
        <v>2014</v>
      </c>
      <c r="V443" s="113">
        <v>298</v>
      </c>
      <c r="W443" s="113">
        <v>3</v>
      </c>
      <c r="X443" s="114" t="s">
        <v>70</v>
      </c>
      <c r="Y443" s="108">
        <v>800</v>
      </c>
      <c r="Z443" s="109" t="s">
        <v>1298</v>
      </c>
      <c r="AA443" s="177" t="s">
        <v>1302</v>
      </c>
      <c r="AB443" s="177" t="s">
        <v>1298</v>
      </c>
      <c r="AC443" s="178">
        <f>AB443-AA443</f>
        <v>-60</v>
      </c>
      <c r="AD443" s="179">
        <f>IF(AF443="SI", 0,G443)</f>
        <v>153.47999999999999</v>
      </c>
      <c r="AE443" s="180">
        <f>AD443*AC443</f>
        <v>-9208.7999999999993</v>
      </c>
      <c r="AF443" s="181"/>
    </row>
    <row r="444" spans="1:32" ht="48">
      <c r="A444" s="108">
        <v>2014</v>
      </c>
      <c r="B444" s="108">
        <v>452</v>
      </c>
      <c r="C444" s="109" t="s">
        <v>1298</v>
      </c>
      <c r="D444" s="175" t="s">
        <v>1307</v>
      </c>
      <c r="E444" s="109" t="s">
        <v>364</v>
      </c>
      <c r="F444" s="182" t="s">
        <v>1308</v>
      </c>
      <c r="G444" s="112">
        <v>31.18</v>
      </c>
      <c r="H444" s="176" t="s">
        <v>967</v>
      </c>
      <c r="I444" s="108">
        <v>0</v>
      </c>
      <c r="J444" s="108">
        <v>0</v>
      </c>
      <c r="K444" s="109"/>
      <c r="L444" s="111" t="s">
        <v>920</v>
      </c>
      <c r="M444" s="109" t="s">
        <v>921</v>
      </c>
      <c r="N444" s="109" t="s">
        <v>921</v>
      </c>
      <c r="O444" s="108">
        <v>2</v>
      </c>
      <c r="P444" s="111" t="s">
        <v>73</v>
      </c>
      <c r="Q444" s="108">
        <v>1060302</v>
      </c>
      <c r="R444" s="108">
        <v>2440</v>
      </c>
      <c r="S444" s="108">
        <v>1910</v>
      </c>
      <c r="T444" s="108">
        <v>2</v>
      </c>
      <c r="U444" s="113">
        <v>2014</v>
      </c>
      <c r="V444" s="113">
        <v>297</v>
      </c>
      <c r="W444" s="113">
        <v>1</v>
      </c>
      <c r="X444" s="114" t="s">
        <v>70</v>
      </c>
      <c r="Y444" s="108">
        <v>801</v>
      </c>
      <c r="Z444" s="109" t="s">
        <v>1298</v>
      </c>
      <c r="AA444" s="177" t="s">
        <v>1302</v>
      </c>
      <c r="AB444" s="177" t="s">
        <v>1298</v>
      </c>
      <c r="AC444" s="178">
        <f>AB444-AA444</f>
        <v>-60</v>
      </c>
      <c r="AD444" s="179">
        <f>IF(AF444="SI", 0,G444)</f>
        <v>31.18</v>
      </c>
      <c r="AE444" s="180">
        <f>AD444*AC444</f>
        <v>-1870.8</v>
      </c>
      <c r="AF444" s="181"/>
    </row>
    <row r="445" spans="1:32" ht="36">
      <c r="A445" s="108">
        <v>2014</v>
      </c>
      <c r="B445" s="108">
        <v>453</v>
      </c>
      <c r="C445" s="109" t="s">
        <v>1298</v>
      </c>
      <c r="D445" s="175" t="s">
        <v>1309</v>
      </c>
      <c r="E445" s="109" t="s">
        <v>364</v>
      </c>
      <c r="F445" s="182" t="s">
        <v>1310</v>
      </c>
      <c r="G445" s="112">
        <v>37.44</v>
      </c>
      <c r="H445" s="176" t="s">
        <v>967</v>
      </c>
      <c r="I445" s="108">
        <v>0</v>
      </c>
      <c r="J445" s="108">
        <v>0</v>
      </c>
      <c r="K445" s="109"/>
      <c r="L445" s="111" t="s">
        <v>920</v>
      </c>
      <c r="M445" s="109" t="s">
        <v>921</v>
      </c>
      <c r="N445" s="109" t="s">
        <v>921</v>
      </c>
      <c r="O445" s="108">
        <v>2</v>
      </c>
      <c r="P445" s="111" t="s">
        <v>73</v>
      </c>
      <c r="Q445" s="108">
        <v>1080202</v>
      </c>
      <c r="R445" s="108">
        <v>2880</v>
      </c>
      <c r="S445" s="108">
        <v>1937</v>
      </c>
      <c r="T445" s="108">
        <v>1</v>
      </c>
      <c r="U445" s="113">
        <v>2014</v>
      </c>
      <c r="V445" s="113">
        <v>299</v>
      </c>
      <c r="W445" s="113">
        <v>6</v>
      </c>
      <c r="X445" s="114" t="s">
        <v>825</v>
      </c>
      <c r="Y445" s="108">
        <v>802</v>
      </c>
      <c r="Z445" s="109" t="s">
        <v>1298</v>
      </c>
      <c r="AA445" s="177" t="s">
        <v>1302</v>
      </c>
      <c r="AB445" s="177" t="s">
        <v>1298</v>
      </c>
      <c r="AC445" s="178">
        <f>AB445-AA445</f>
        <v>-60</v>
      </c>
      <c r="AD445" s="179">
        <f>IF(AF445="SI", 0,G445)</f>
        <v>37.44</v>
      </c>
      <c r="AE445" s="180">
        <f>AD445*AC445</f>
        <v>-2246.3999999999996</v>
      </c>
      <c r="AF445" s="181"/>
    </row>
    <row r="446" spans="1:32" ht="36">
      <c r="A446" s="108">
        <v>2014</v>
      </c>
      <c r="B446" s="108">
        <v>454</v>
      </c>
      <c r="C446" s="109" t="s">
        <v>1298</v>
      </c>
      <c r="D446" s="175" t="s">
        <v>1311</v>
      </c>
      <c r="E446" s="109" t="s">
        <v>364</v>
      </c>
      <c r="F446" s="182" t="s">
        <v>1310</v>
      </c>
      <c r="G446" s="112">
        <v>30.24</v>
      </c>
      <c r="H446" s="176" t="s">
        <v>967</v>
      </c>
      <c r="I446" s="108">
        <v>0</v>
      </c>
      <c r="J446" s="108">
        <v>0</v>
      </c>
      <c r="K446" s="109"/>
      <c r="L446" s="111" t="s">
        <v>920</v>
      </c>
      <c r="M446" s="109" t="s">
        <v>921</v>
      </c>
      <c r="N446" s="109" t="s">
        <v>921</v>
      </c>
      <c r="O446" s="108">
        <v>2</v>
      </c>
      <c r="P446" s="111" t="s">
        <v>73</v>
      </c>
      <c r="Q446" s="108">
        <v>1080202</v>
      </c>
      <c r="R446" s="108">
        <v>2880</v>
      </c>
      <c r="S446" s="108">
        <v>1937</v>
      </c>
      <c r="T446" s="108">
        <v>1</v>
      </c>
      <c r="U446" s="113">
        <v>2014</v>
      </c>
      <c r="V446" s="113">
        <v>299</v>
      </c>
      <c r="W446" s="113">
        <v>6</v>
      </c>
      <c r="X446" s="114" t="s">
        <v>825</v>
      </c>
      <c r="Y446" s="108">
        <v>802</v>
      </c>
      <c r="Z446" s="109" t="s">
        <v>1298</v>
      </c>
      <c r="AA446" s="177" t="s">
        <v>1302</v>
      </c>
      <c r="AB446" s="177" t="s">
        <v>1298</v>
      </c>
      <c r="AC446" s="178">
        <f>AB446-AA446</f>
        <v>-60</v>
      </c>
      <c r="AD446" s="179">
        <f>IF(AF446="SI", 0,G446)</f>
        <v>30.24</v>
      </c>
      <c r="AE446" s="180">
        <f>AD446*AC446</f>
        <v>-1814.3999999999999</v>
      </c>
      <c r="AF446" s="181"/>
    </row>
    <row r="447" spans="1:32" ht="36">
      <c r="A447" s="108">
        <v>2014</v>
      </c>
      <c r="B447" s="108">
        <v>455</v>
      </c>
      <c r="C447" s="109" t="s">
        <v>1298</v>
      </c>
      <c r="D447" s="175" t="s">
        <v>1312</v>
      </c>
      <c r="E447" s="109" t="s">
        <v>364</v>
      </c>
      <c r="F447" s="182" t="s">
        <v>1313</v>
      </c>
      <c r="G447" s="112">
        <v>37.11</v>
      </c>
      <c r="H447" s="176" t="s">
        <v>1182</v>
      </c>
      <c r="I447" s="108">
        <v>0</v>
      </c>
      <c r="J447" s="108">
        <v>0</v>
      </c>
      <c r="K447" s="109"/>
      <c r="L447" s="111" t="s">
        <v>920</v>
      </c>
      <c r="M447" s="109" t="s">
        <v>921</v>
      </c>
      <c r="N447" s="109" t="s">
        <v>921</v>
      </c>
      <c r="O447" s="108">
        <v>2</v>
      </c>
      <c r="P447" s="111" t="s">
        <v>73</v>
      </c>
      <c r="Q447" s="108">
        <v>1060203</v>
      </c>
      <c r="R447" s="108">
        <v>2340</v>
      </c>
      <c r="S447" s="108">
        <v>1827</v>
      </c>
      <c r="T447" s="108">
        <v>3</v>
      </c>
      <c r="U447" s="113">
        <v>2013</v>
      </c>
      <c r="V447" s="113">
        <v>1061</v>
      </c>
      <c r="W447" s="113">
        <v>0</v>
      </c>
      <c r="X447" s="114" t="s">
        <v>70</v>
      </c>
      <c r="Y447" s="108">
        <v>803</v>
      </c>
      <c r="Z447" s="109" t="s">
        <v>1298</v>
      </c>
      <c r="AA447" s="177" t="s">
        <v>1302</v>
      </c>
      <c r="AB447" s="177" t="s">
        <v>1298</v>
      </c>
      <c r="AC447" s="178">
        <f>AB447-AA447</f>
        <v>-60</v>
      </c>
      <c r="AD447" s="179">
        <f>IF(AF447="SI", 0,G447)</f>
        <v>37.11</v>
      </c>
      <c r="AE447" s="180">
        <f>AD447*AC447</f>
        <v>-2226.6</v>
      </c>
      <c r="AF447" s="181"/>
    </row>
    <row r="448" spans="1:32" ht="36">
      <c r="A448" s="108">
        <v>2014</v>
      </c>
      <c r="B448" s="108">
        <v>456</v>
      </c>
      <c r="C448" s="109" t="s">
        <v>1298</v>
      </c>
      <c r="D448" s="175" t="s">
        <v>1314</v>
      </c>
      <c r="E448" s="109" t="s">
        <v>364</v>
      </c>
      <c r="F448" s="182" t="s">
        <v>1315</v>
      </c>
      <c r="G448" s="112">
        <v>30.81</v>
      </c>
      <c r="H448" s="176" t="s">
        <v>967</v>
      </c>
      <c r="I448" s="108">
        <v>0</v>
      </c>
      <c r="J448" s="108">
        <v>0</v>
      </c>
      <c r="K448" s="109"/>
      <c r="L448" s="111" t="s">
        <v>920</v>
      </c>
      <c r="M448" s="109" t="s">
        <v>921</v>
      </c>
      <c r="N448" s="109" t="s">
        <v>921</v>
      </c>
      <c r="O448" s="108">
        <v>3</v>
      </c>
      <c r="P448" s="111" t="s">
        <v>243</v>
      </c>
      <c r="Q448" s="108">
        <v>1100402</v>
      </c>
      <c r="R448" s="108">
        <v>4090</v>
      </c>
      <c r="S448" s="108">
        <v>1897</v>
      </c>
      <c r="T448" s="108">
        <v>1</v>
      </c>
      <c r="U448" s="113">
        <v>2014</v>
      </c>
      <c r="V448" s="113">
        <v>301</v>
      </c>
      <c r="W448" s="113">
        <v>3</v>
      </c>
      <c r="X448" s="114" t="s">
        <v>70</v>
      </c>
      <c r="Y448" s="108">
        <v>804</v>
      </c>
      <c r="Z448" s="109" t="s">
        <v>1298</v>
      </c>
      <c r="AA448" s="177" t="s">
        <v>1302</v>
      </c>
      <c r="AB448" s="177" t="s">
        <v>1298</v>
      </c>
      <c r="AC448" s="178">
        <f>AB448-AA448</f>
        <v>-60</v>
      </c>
      <c r="AD448" s="179">
        <f>IF(AF448="SI", 0,G448)</f>
        <v>30.81</v>
      </c>
      <c r="AE448" s="180">
        <f>AD448*AC448</f>
        <v>-1848.6</v>
      </c>
      <c r="AF448" s="181"/>
    </row>
    <row r="449" spans="1:32" ht="36">
      <c r="A449" s="108">
        <v>2014</v>
      </c>
      <c r="B449" s="108">
        <v>457</v>
      </c>
      <c r="C449" s="109" t="s">
        <v>1298</v>
      </c>
      <c r="D449" s="175" t="s">
        <v>1316</v>
      </c>
      <c r="E449" s="109" t="s">
        <v>364</v>
      </c>
      <c r="F449" s="182" t="s">
        <v>1317</v>
      </c>
      <c r="G449" s="112">
        <v>50.81</v>
      </c>
      <c r="H449" s="176" t="s">
        <v>967</v>
      </c>
      <c r="I449" s="108">
        <v>0</v>
      </c>
      <c r="J449" s="108">
        <v>0</v>
      </c>
      <c r="K449" s="109"/>
      <c r="L449" s="111" t="s">
        <v>920</v>
      </c>
      <c r="M449" s="109" t="s">
        <v>921</v>
      </c>
      <c r="N449" s="109" t="s">
        <v>921</v>
      </c>
      <c r="O449" s="108">
        <v>2</v>
      </c>
      <c r="P449" s="111" t="s">
        <v>73</v>
      </c>
      <c r="Q449" s="108">
        <v>1060302</v>
      </c>
      <c r="R449" s="108">
        <v>2440</v>
      </c>
      <c r="S449" s="108">
        <v>1910</v>
      </c>
      <c r="T449" s="108">
        <v>2</v>
      </c>
      <c r="U449" s="113">
        <v>2014</v>
      </c>
      <c r="V449" s="113">
        <v>297</v>
      </c>
      <c r="W449" s="113">
        <v>2</v>
      </c>
      <c r="X449" s="114" t="s">
        <v>70</v>
      </c>
      <c r="Y449" s="108">
        <v>805</v>
      </c>
      <c r="Z449" s="109" t="s">
        <v>1298</v>
      </c>
      <c r="AA449" s="177" t="s">
        <v>1302</v>
      </c>
      <c r="AB449" s="177" t="s">
        <v>1298</v>
      </c>
      <c r="AC449" s="178">
        <f>AB449-AA449</f>
        <v>-60</v>
      </c>
      <c r="AD449" s="179">
        <f>IF(AF449="SI", 0,G449)</f>
        <v>50.81</v>
      </c>
      <c r="AE449" s="180">
        <f>AD449*AC449</f>
        <v>-3048.6000000000004</v>
      </c>
      <c r="AF449" s="181"/>
    </row>
    <row r="450" spans="1:32" ht="48">
      <c r="A450" s="108">
        <v>2014</v>
      </c>
      <c r="B450" s="108">
        <v>458</v>
      </c>
      <c r="C450" s="109" t="s">
        <v>1298</v>
      </c>
      <c r="D450" s="175" t="s">
        <v>1318</v>
      </c>
      <c r="E450" s="109" t="s">
        <v>718</v>
      </c>
      <c r="F450" s="182" t="s">
        <v>1319</v>
      </c>
      <c r="G450" s="112">
        <v>233.11</v>
      </c>
      <c r="H450" s="176" t="s">
        <v>967</v>
      </c>
      <c r="I450" s="108">
        <v>0</v>
      </c>
      <c r="J450" s="108">
        <v>0</v>
      </c>
      <c r="K450" s="109"/>
      <c r="L450" s="111" t="s">
        <v>920</v>
      </c>
      <c r="M450" s="109" t="s">
        <v>921</v>
      </c>
      <c r="N450" s="109" t="s">
        <v>921</v>
      </c>
      <c r="O450" s="108">
        <v>2</v>
      </c>
      <c r="P450" s="111" t="s">
        <v>73</v>
      </c>
      <c r="Q450" s="108">
        <v>1080202</v>
      </c>
      <c r="R450" s="108">
        <v>2880</v>
      </c>
      <c r="S450" s="108">
        <v>1937</v>
      </c>
      <c r="T450" s="108">
        <v>1</v>
      </c>
      <c r="U450" s="113">
        <v>2014</v>
      </c>
      <c r="V450" s="113">
        <v>299</v>
      </c>
      <c r="W450" s="113">
        <v>7</v>
      </c>
      <c r="X450" s="114" t="s">
        <v>70</v>
      </c>
      <c r="Y450" s="108">
        <v>806</v>
      </c>
      <c r="Z450" s="109" t="s">
        <v>1298</v>
      </c>
      <c r="AA450" s="177" t="s">
        <v>1302</v>
      </c>
      <c r="AB450" s="177" t="s">
        <v>1298</v>
      </c>
      <c r="AC450" s="178">
        <f>AB450-AA450</f>
        <v>-60</v>
      </c>
      <c r="AD450" s="179">
        <f>IF(AF450="SI", 0,G450)</f>
        <v>233.11</v>
      </c>
      <c r="AE450" s="180">
        <f>AD450*AC450</f>
        <v>-13986.6</v>
      </c>
      <c r="AF450" s="181"/>
    </row>
    <row r="451" spans="1:32" ht="48">
      <c r="A451" s="108">
        <v>2014</v>
      </c>
      <c r="B451" s="108">
        <v>459</v>
      </c>
      <c r="C451" s="109" t="s">
        <v>1298</v>
      </c>
      <c r="D451" s="175" t="s">
        <v>1320</v>
      </c>
      <c r="E451" s="109" t="s">
        <v>449</v>
      </c>
      <c r="F451" s="182" t="s">
        <v>1321</v>
      </c>
      <c r="G451" s="112">
        <v>613.99</v>
      </c>
      <c r="H451" s="176" t="s">
        <v>1098</v>
      </c>
      <c r="I451" s="108">
        <v>0</v>
      </c>
      <c r="J451" s="108">
        <v>0</v>
      </c>
      <c r="K451" s="109"/>
      <c r="L451" s="111" t="s">
        <v>920</v>
      </c>
      <c r="M451" s="109" t="s">
        <v>921</v>
      </c>
      <c r="N451" s="109" t="s">
        <v>921</v>
      </c>
      <c r="O451" s="108">
        <v>3</v>
      </c>
      <c r="P451" s="111" t="s">
        <v>243</v>
      </c>
      <c r="Q451" s="108">
        <v>1040203</v>
      </c>
      <c r="R451" s="108">
        <v>1570</v>
      </c>
      <c r="S451" s="108">
        <v>1367</v>
      </c>
      <c r="T451" s="108">
        <v>3</v>
      </c>
      <c r="U451" s="113">
        <v>2014</v>
      </c>
      <c r="V451" s="113">
        <v>294</v>
      </c>
      <c r="W451" s="113">
        <v>3</v>
      </c>
      <c r="X451" s="114" t="s">
        <v>70</v>
      </c>
      <c r="Y451" s="108">
        <v>807</v>
      </c>
      <c r="Z451" s="109" t="s">
        <v>1298</v>
      </c>
      <c r="AA451" s="177" t="s">
        <v>1302</v>
      </c>
      <c r="AB451" s="177" t="s">
        <v>1298</v>
      </c>
      <c r="AC451" s="178">
        <f>AB451-AA451</f>
        <v>-60</v>
      </c>
      <c r="AD451" s="179">
        <f>IF(AF451="SI", 0,G451)</f>
        <v>613.99</v>
      </c>
      <c r="AE451" s="180">
        <f>AD451*AC451</f>
        <v>-36839.4</v>
      </c>
      <c r="AF451" s="181"/>
    </row>
    <row r="452" spans="1:32" ht="36">
      <c r="A452" s="108">
        <v>2014</v>
      </c>
      <c r="B452" s="108">
        <v>460</v>
      </c>
      <c r="C452" s="109" t="s">
        <v>1298</v>
      </c>
      <c r="D452" s="175" t="s">
        <v>1322</v>
      </c>
      <c r="E452" s="109" t="s">
        <v>449</v>
      </c>
      <c r="F452" s="182" t="s">
        <v>1323</v>
      </c>
      <c r="G452" s="112">
        <v>73.59</v>
      </c>
      <c r="H452" s="176" t="s">
        <v>1098</v>
      </c>
      <c r="I452" s="108">
        <v>0</v>
      </c>
      <c r="J452" s="108">
        <v>0</v>
      </c>
      <c r="K452" s="109"/>
      <c r="L452" s="111" t="s">
        <v>920</v>
      </c>
      <c r="M452" s="109" t="s">
        <v>921</v>
      </c>
      <c r="N452" s="109" t="s">
        <v>921</v>
      </c>
      <c r="O452" s="108">
        <v>2</v>
      </c>
      <c r="P452" s="111" t="s">
        <v>73</v>
      </c>
      <c r="Q452" s="108">
        <v>1060302</v>
      </c>
      <c r="R452" s="108">
        <v>2440</v>
      </c>
      <c r="S452" s="108">
        <v>1910</v>
      </c>
      <c r="T452" s="108">
        <v>3</v>
      </c>
      <c r="U452" s="113">
        <v>2014</v>
      </c>
      <c r="V452" s="113">
        <v>298</v>
      </c>
      <c r="W452" s="113">
        <v>4</v>
      </c>
      <c r="X452" s="114" t="s">
        <v>70</v>
      </c>
      <c r="Y452" s="108">
        <v>808</v>
      </c>
      <c r="Z452" s="109" t="s">
        <v>1298</v>
      </c>
      <c r="AA452" s="177" t="s">
        <v>1302</v>
      </c>
      <c r="AB452" s="177" t="s">
        <v>1298</v>
      </c>
      <c r="AC452" s="178">
        <f>AB452-AA452</f>
        <v>-60</v>
      </c>
      <c r="AD452" s="179">
        <f>IF(AF452="SI", 0,G452)</f>
        <v>73.59</v>
      </c>
      <c r="AE452" s="180">
        <f>AD452*AC452</f>
        <v>-4415.4000000000005</v>
      </c>
      <c r="AF452" s="181"/>
    </row>
    <row r="453" spans="1:32" ht="48">
      <c r="A453" s="108">
        <v>2014</v>
      </c>
      <c r="B453" s="108">
        <v>461</v>
      </c>
      <c r="C453" s="109" t="s">
        <v>1298</v>
      </c>
      <c r="D453" s="175" t="s">
        <v>1324</v>
      </c>
      <c r="E453" s="109" t="s">
        <v>1325</v>
      </c>
      <c r="F453" s="182" t="s">
        <v>1326</v>
      </c>
      <c r="G453" s="112">
        <v>32.42</v>
      </c>
      <c r="H453" s="176" t="s">
        <v>1098</v>
      </c>
      <c r="I453" s="108">
        <v>0</v>
      </c>
      <c r="J453" s="108">
        <v>0</v>
      </c>
      <c r="K453" s="109"/>
      <c r="L453" s="111" t="s">
        <v>920</v>
      </c>
      <c r="M453" s="109" t="s">
        <v>921</v>
      </c>
      <c r="N453" s="109" t="s">
        <v>921</v>
      </c>
      <c r="O453" s="108">
        <v>2</v>
      </c>
      <c r="P453" s="111" t="s">
        <v>73</v>
      </c>
      <c r="Q453" s="108">
        <v>1010203</v>
      </c>
      <c r="R453" s="108">
        <v>140</v>
      </c>
      <c r="S453" s="108">
        <v>1048</v>
      </c>
      <c r="T453" s="108">
        <v>3</v>
      </c>
      <c r="U453" s="113">
        <v>2014</v>
      </c>
      <c r="V453" s="113">
        <v>290</v>
      </c>
      <c r="W453" s="113">
        <v>4</v>
      </c>
      <c r="X453" s="114" t="s">
        <v>70</v>
      </c>
      <c r="Y453" s="108">
        <v>809</v>
      </c>
      <c r="Z453" s="109" t="s">
        <v>1298</v>
      </c>
      <c r="AA453" s="177" t="s">
        <v>1302</v>
      </c>
      <c r="AB453" s="177" t="s">
        <v>1298</v>
      </c>
      <c r="AC453" s="178">
        <f>AB453-AA453</f>
        <v>-60</v>
      </c>
      <c r="AD453" s="179">
        <f>IF(AF453="SI", 0,G453)</f>
        <v>32.42</v>
      </c>
      <c r="AE453" s="180">
        <f>AD453*AC453</f>
        <v>-1945.2</v>
      </c>
      <c r="AF453" s="181"/>
    </row>
    <row r="454" spans="1:32" ht="48">
      <c r="A454" s="108">
        <v>2014</v>
      </c>
      <c r="B454" s="108">
        <v>462</v>
      </c>
      <c r="C454" s="109" t="s">
        <v>1298</v>
      </c>
      <c r="D454" s="175" t="s">
        <v>1327</v>
      </c>
      <c r="E454" s="109" t="s">
        <v>1325</v>
      </c>
      <c r="F454" s="182" t="s">
        <v>1328</v>
      </c>
      <c r="G454" s="112">
        <v>283.42</v>
      </c>
      <c r="H454" s="176" t="s">
        <v>1098</v>
      </c>
      <c r="I454" s="108">
        <v>0</v>
      </c>
      <c r="J454" s="108">
        <v>0</v>
      </c>
      <c r="K454" s="109"/>
      <c r="L454" s="111" t="s">
        <v>920</v>
      </c>
      <c r="M454" s="109" t="s">
        <v>921</v>
      </c>
      <c r="N454" s="109" t="s">
        <v>921</v>
      </c>
      <c r="O454" s="108">
        <v>2</v>
      </c>
      <c r="P454" s="111" t="s">
        <v>73</v>
      </c>
      <c r="Q454" s="108">
        <v>1010203</v>
      </c>
      <c r="R454" s="108">
        <v>140</v>
      </c>
      <c r="S454" s="108">
        <v>1048</v>
      </c>
      <c r="T454" s="108">
        <v>3</v>
      </c>
      <c r="U454" s="113">
        <v>2014</v>
      </c>
      <c r="V454" s="113">
        <v>290</v>
      </c>
      <c r="W454" s="113">
        <v>4</v>
      </c>
      <c r="X454" s="114" t="s">
        <v>70</v>
      </c>
      <c r="Y454" s="108">
        <v>810</v>
      </c>
      <c r="Z454" s="109" t="s">
        <v>1298</v>
      </c>
      <c r="AA454" s="177" t="s">
        <v>1302</v>
      </c>
      <c r="AB454" s="177" t="s">
        <v>1298</v>
      </c>
      <c r="AC454" s="178">
        <f>AB454-AA454</f>
        <v>-60</v>
      </c>
      <c r="AD454" s="179">
        <f>IF(AF454="SI", 0,G454)</f>
        <v>283.42</v>
      </c>
      <c r="AE454" s="180">
        <f>AD454*AC454</f>
        <v>-17005.2</v>
      </c>
      <c r="AF454" s="181"/>
    </row>
    <row r="455" spans="1:32" ht="36">
      <c r="A455" s="108">
        <v>2014</v>
      </c>
      <c r="B455" s="108">
        <v>463</v>
      </c>
      <c r="C455" s="109" t="s">
        <v>1298</v>
      </c>
      <c r="D455" s="175" t="s">
        <v>1329</v>
      </c>
      <c r="E455" s="109" t="s">
        <v>1325</v>
      </c>
      <c r="F455" s="182" t="s">
        <v>1330</v>
      </c>
      <c r="G455" s="112">
        <v>207.69</v>
      </c>
      <c r="H455" s="176" t="s">
        <v>919</v>
      </c>
      <c r="I455" s="108">
        <v>0</v>
      </c>
      <c r="J455" s="108">
        <v>0</v>
      </c>
      <c r="K455" s="109"/>
      <c r="L455" s="111" t="s">
        <v>920</v>
      </c>
      <c r="M455" s="109" t="s">
        <v>921</v>
      </c>
      <c r="N455" s="109" t="s">
        <v>921</v>
      </c>
      <c r="O455" s="108">
        <v>2</v>
      </c>
      <c r="P455" s="111" t="s">
        <v>73</v>
      </c>
      <c r="Q455" s="108">
        <v>1060302</v>
      </c>
      <c r="R455" s="108">
        <v>2440</v>
      </c>
      <c r="S455" s="108">
        <v>1910</v>
      </c>
      <c r="T455" s="108">
        <v>3</v>
      </c>
      <c r="U455" s="113">
        <v>2013</v>
      </c>
      <c r="V455" s="113">
        <v>945</v>
      </c>
      <c r="W455" s="113">
        <v>0</v>
      </c>
      <c r="X455" s="114" t="s">
        <v>70</v>
      </c>
      <c r="Y455" s="108">
        <v>811</v>
      </c>
      <c r="Z455" s="109" t="s">
        <v>1298</v>
      </c>
      <c r="AA455" s="177" t="s">
        <v>1302</v>
      </c>
      <c r="AB455" s="177" t="s">
        <v>1298</v>
      </c>
      <c r="AC455" s="178">
        <f>AB455-AA455</f>
        <v>-60</v>
      </c>
      <c r="AD455" s="179">
        <f>IF(AF455="SI", 0,G455)</f>
        <v>207.69</v>
      </c>
      <c r="AE455" s="180">
        <f>AD455*AC455</f>
        <v>-12461.4</v>
      </c>
      <c r="AF455" s="181"/>
    </row>
    <row r="456" spans="1:32" ht="48">
      <c r="A456" s="108">
        <v>2014</v>
      </c>
      <c r="B456" s="108">
        <v>464</v>
      </c>
      <c r="C456" s="109" t="s">
        <v>1298</v>
      </c>
      <c r="D456" s="175" t="s">
        <v>1331</v>
      </c>
      <c r="E456" s="109" t="s">
        <v>1325</v>
      </c>
      <c r="F456" s="182" t="s">
        <v>1332</v>
      </c>
      <c r="G456" s="112">
        <v>6</v>
      </c>
      <c r="H456" s="176" t="s">
        <v>1098</v>
      </c>
      <c r="I456" s="108">
        <v>0</v>
      </c>
      <c r="J456" s="108">
        <v>0</v>
      </c>
      <c r="K456" s="109"/>
      <c r="L456" s="111" t="s">
        <v>920</v>
      </c>
      <c r="M456" s="109" t="s">
        <v>921</v>
      </c>
      <c r="N456" s="109" t="s">
        <v>921</v>
      </c>
      <c r="O456" s="108">
        <v>2</v>
      </c>
      <c r="P456" s="111" t="s">
        <v>73</v>
      </c>
      <c r="Q456" s="108">
        <v>1060302</v>
      </c>
      <c r="R456" s="108">
        <v>2440</v>
      </c>
      <c r="S456" s="108">
        <v>1910</v>
      </c>
      <c r="T456" s="108">
        <v>3</v>
      </c>
      <c r="U456" s="113">
        <v>2014</v>
      </c>
      <c r="V456" s="113">
        <v>298</v>
      </c>
      <c r="W456" s="113">
        <v>5</v>
      </c>
      <c r="X456" s="114" t="s">
        <v>70</v>
      </c>
      <c r="Y456" s="108">
        <v>812</v>
      </c>
      <c r="Z456" s="109" t="s">
        <v>1298</v>
      </c>
      <c r="AA456" s="177" t="s">
        <v>1302</v>
      </c>
      <c r="AB456" s="177" t="s">
        <v>1298</v>
      </c>
      <c r="AC456" s="178">
        <f>AB456-AA456</f>
        <v>-60</v>
      </c>
      <c r="AD456" s="179">
        <f>IF(AF456="SI", 0,G456)</f>
        <v>6</v>
      </c>
      <c r="AE456" s="180">
        <f>AD456*AC456</f>
        <v>-360</v>
      </c>
      <c r="AF456" s="181"/>
    </row>
    <row r="457" spans="1:32" ht="36">
      <c r="A457" s="108">
        <v>2014</v>
      </c>
      <c r="B457" s="108">
        <v>465</v>
      </c>
      <c r="C457" s="109" t="s">
        <v>1298</v>
      </c>
      <c r="D457" s="175" t="s">
        <v>1333</v>
      </c>
      <c r="E457" s="109" t="s">
        <v>810</v>
      </c>
      <c r="F457" s="182" t="s">
        <v>1334</v>
      </c>
      <c r="G457" s="112">
        <v>49.47</v>
      </c>
      <c r="H457" s="176" t="s">
        <v>967</v>
      </c>
      <c r="I457" s="108">
        <v>0</v>
      </c>
      <c r="J457" s="108">
        <v>0</v>
      </c>
      <c r="K457" s="109"/>
      <c r="L457" s="111" t="s">
        <v>920</v>
      </c>
      <c r="M457" s="109" t="s">
        <v>921</v>
      </c>
      <c r="N457" s="109" t="s">
        <v>921</v>
      </c>
      <c r="O457" s="108">
        <v>2</v>
      </c>
      <c r="P457" s="111" t="s">
        <v>73</v>
      </c>
      <c r="Q457" s="108">
        <v>1080202</v>
      </c>
      <c r="R457" s="108">
        <v>2880</v>
      </c>
      <c r="S457" s="108">
        <v>1937</v>
      </c>
      <c r="T457" s="108">
        <v>1</v>
      </c>
      <c r="U457" s="113">
        <v>2014</v>
      </c>
      <c r="V457" s="113">
        <v>299</v>
      </c>
      <c r="W457" s="113">
        <v>8</v>
      </c>
      <c r="X457" s="114" t="s">
        <v>70</v>
      </c>
      <c r="Y457" s="108">
        <v>813</v>
      </c>
      <c r="Z457" s="109" t="s">
        <v>1298</v>
      </c>
      <c r="AA457" s="177" t="s">
        <v>1302</v>
      </c>
      <c r="AB457" s="177" t="s">
        <v>1298</v>
      </c>
      <c r="AC457" s="178">
        <f>AB457-AA457</f>
        <v>-60</v>
      </c>
      <c r="AD457" s="179">
        <f>IF(AF457="SI", 0,G457)</f>
        <v>49.47</v>
      </c>
      <c r="AE457" s="180">
        <f>AD457*AC457</f>
        <v>-2968.2</v>
      </c>
      <c r="AF457" s="181"/>
    </row>
    <row r="458" spans="1:32" ht="36">
      <c r="A458" s="108">
        <v>2014</v>
      </c>
      <c r="B458" s="108">
        <v>466</v>
      </c>
      <c r="C458" s="109" t="s">
        <v>1298</v>
      </c>
      <c r="D458" s="175" t="s">
        <v>1335</v>
      </c>
      <c r="E458" s="109" t="s">
        <v>810</v>
      </c>
      <c r="F458" s="182" t="s">
        <v>1336</v>
      </c>
      <c r="G458" s="112">
        <v>93.87</v>
      </c>
      <c r="H458" s="176" t="s">
        <v>967</v>
      </c>
      <c r="I458" s="108">
        <v>0</v>
      </c>
      <c r="J458" s="108">
        <v>0</v>
      </c>
      <c r="K458" s="109"/>
      <c r="L458" s="111" t="s">
        <v>920</v>
      </c>
      <c r="M458" s="109" t="s">
        <v>921</v>
      </c>
      <c r="N458" s="109" t="s">
        <v>921</v>
      </c>
      <c r="O458" s="108">
        <v>3</v>
      </c>
      <c r="P458" s="111" t="s">
        <v>243</v>
      </c>
      <c r="Q458" s="108">
        <v>1040203</v>
      </c>
      <c r="R458" s="108">
        <v>1570</v>
      </c>
      <c r="S458" s="108">
        <v>1367</v>
      </c>
      <c r="T458" s="108">
        <v>2</v>
      </c>
      <c r="U458" s="113">
        <v>2014</v>
      </c>
      <c r="V458" s="113">
        <v>293</v>
      </c>
      <c r="W458" s="113">
        <v>3</v>
      </c>
      <c r="X458" s="114" t="s">
        <v>70</v>
      </c>
      <c r="Y458" s="108">
        <v>814</v>
      </c>
      <c r="Z458" s="109" t="s">
        <v>1298</v>
      </c>
      <c r="AA458" s="177" t="s">
        <v>1302</v>
      </c>
      <c r="AB458" s="177" t="s">
        <v>1298</v>
      </c>
      <c r="AC458" s="178">
        <f>AB458-AA458</f>
        <v>-60</v>
      </c>
      <c r="AD458" s="179">
        <f>IF(AF458="SI", 0,G458)</f>
        <v>93.87</v>
      </c>
      <c r="AE458" s="180">
        <f>AD458*AC458</f>
        <v>-5632.2000000000007</v>
      </c>
      <c r="AF458" s="181"/>
    </row>
    <row r="459" spans="1:32" ht="36">
      <c r="A459" s="108">
        <v>2014</v>
      </c>
      <c r="B459" s="108">
        <v>467</v>
      </c>
      <c r="C459" s="109" t="s">
        <v>1298</v>
      </c>
      <c r="D459" s="175" t="s">
        <v>1337</v>
      </c>
      <c r="E459" s="109" t="s">
        <v>810</v>
      </c>
      <c r="F459" s="182" t="s">
        <v>1338</v>
      </c>
      <c r="G459" s="112">
        <v>209.11</v>
      </c>
      <c r="H459" s="176" t="s">
        <v>967</v>
      </c>
      <c r="I459" s="108">
        <v>0</v>
      </c>
      <c r="J459" s="108">
        <v>0</v>
      </c>
      <c r="K459" s="109"/>
      <c r="L459" s="111" t="s">
        <v>920</v>
      </c>
      <c r="M459" s="109" t="s">
        <v>921</v>
      </c>
      <c r="N459" s="109" t="s">
        <v>921</v>
      </c>
      <c r="O459" s="108">
        <v>2</v>
      </c>
      <c r="P459" s="111" t="s">
        <v>73</v>
      </c>
      <c r="Q459" s="108">
        <v>1010203</v>
      </c>
      <c r="R459" s="108">
        <v>140</v>
      </c>
      <c r="S459" s="108">
        <v>1048</v>
      </c>
      <c r="T459" s="108">
        <v>2</v>
      </c>
      <c r="U459" s="113">
        <v>2014</v>
      </c>
      <c r="V459" s="113">
        <v>289</v>
      </c>
      <c r="W459" s="113">
        <v>1</v>
      </c>
      <c r="X459" s="114" t="s">
        <v>70</v>
      </c>
      <c r="Y459" s="108">
        <v>815</v>
      </c>
      <c r="Z459" s="109" t="s">
        <v>1298</v>
      </c>
      <c r="AA459" s="177" t="s">
        <v>1302</v>
      </c>
      <c r="AB459" s="177" t="s">
        <v>1298</v>
      </c>
      <c r="AC459" s="178">
        <f>AB459-AA459</f>
        <v>-60</v>
      </c>
      <c r="AD459" s="179">
        <f>IF(AF459="SI", 0,G459)</f>
        <v>209.11</v>
      </c>
      <c r="AE459" s="180">
        <f>AD459*AC459</f>
        <v>-12546.6</v>
      </c>
      <c r="AF459" s="181"/>
    </row>
    <row r="460" spans="1:32" ht="36">
      <c r="A460" s="108">
        <v>2014</v>
      </c>
      <c r="B460" s="108">
        <v>468</v>
      </c>
      <c r="C460" s="109" t="s">
        <v>1298</v>
      </c>
      <c r="D460" s="175" t="s">
        <v>1339</v>
      </c>
      <c r="E460" s="109" t="s">
        <v>810</v>
      </c>
      <c r="F460" s="182" t="s">
        <v>1340</v>
      </c>
      <c r="G460" s="112">
        <v>31.16</v>
      </c>
      <c r="H460" s="176" t="s">
        <v>967</v>
      </c>
      <c r="I460" s="108">
        <v>0</v>
      </c>
      <c r="J460" s="108">
        <v>0</v>
      </c>
      <c r="K460" s="109"/>
      <c r="L460" s="111" t="s">
        <v>920</v>
      </c>
      <c r="M460" s="109" t="s">
        <v>921</v>
      </c>
      <c r="N460" s="109" t="s">
        <v>921</v>
      </c>
      <c r="O460" s="108">
        <v>3</v>
      </c>
      <c r="P460" s="111" t="s">
        <v>243</v>
      </c>
      <c r="Q460" s="108">
        <v>1100402</v>
      </c>
      <c r="R460" s="108">
        <v>4090</v>
      </c>
      <c r="S460" s="108">
        <v>1897</v>
      </c>
      <c r="T460" s="108">
        <v>1</v>
      </c>
      <c r="U460" s="113">
        <v>2014</v>
      </c>
      <c r="V460" s="113">
        <v>301</v>
      </c>
      <c r="W460" s="113">
        <v>4</v>
      </c>
      <c r="X460" s="114" t="s">
        <v>825</v>
      </c>
      <c r="Y460" s="108">
        <v>816</v>
      </c>
      <c r="Z460" s="109" t="s">
        <v>1298</v>
      </c>
      <c r="AA460" s="177" t="s">
        <v>1302</v>
      </c>
      <c r="AB460" s="177" t="s">
        <v>1298</v>
      </c>
      <c r="AC460" s="178">
        <f>AB460-AA460</f>
        <v>-60</v>
      </c>
      <c r="AD460" s="179">
        <f>IF(AF460="SI", 0,G460)</f>
        <v>31.16</v>
      </c>
      <c r="AE460" s="180">
        <f>AD460*AC460</f>
        <v>-1869.6</v>
      </c>
      <c r="AF460" s="181"/>
    </row>
    <row r="461" spans="1:32" ht="36">
      <c r="A461" s="108">
        <v>2014</v>
      </c>
      <c r="B461" s="108">
        <v>469</v>
      </c>
      <c r="C461" s="109" t="s">
        <v>1298</v>
      </c>
      <c r="D461" s="175" t="s">
        <v>1341</v>
      </c>
      <c r="E461" s="109" t="s">
        <v>810</v>
      </c>
      <c r="F461" s="182" t="s">
        <v>1342</v>
      </c>
      <c r="G461" s="112">
        <v>50.39</v>
      </c>
      <c r="H461" s="176" t="s">
        <v>967</v>
      </c>
      <c r="I461" s="108">
        <v>0</v>
      </c>
      <c r="J461" s="108">
        <v>0</v>
      </c>
      <c r="K461" s="109"/>
      <c r="L461" s="111" t="s">
        <v>920</v>
      </c>
      <c r="M461" s="109" t="s">
        <v>921</v>
      </c>
      <c r="N461" s="109" t="s">
        <v>921</v>
      </c>
      <c r="O461" s="108">
        <v>3</v>
      </c>
      <c r="P461" s="111" t="s">
        <v>243</v>
      </c>
      <c r="Q461" s="108">
        <v>1100402</v>
      </c>
      <c r="R461" s="108">
        <v>4090</v>
      </c>
      <c r="S461" s="108">
        <v>1897</v>
      </c>
      <c r="T461" s="108">
        <v>1</v>
      </c>
      <c r="U461" s="113">
        <v>2014</v>
      </c>
      <c r="V461" s="113">
        <v>301</v>
      </c>
      <c r="W461" s="113">
        <v>4</v>
      </c>
      <c r="X461" s="114" t="s">
        <v>825</v>
      </c>
      <c r="Y461" s="108">
        <v>816</v>
      </c>
      <c r="Z461" s="109" t="s">
        <v>1298</v>
      </c>
      <c r="AA461" s="177" t="s">
        <v>1302</v>
      </c>
      <c r="AB461" s="177" t="s">
        <v>1298</v>
      </c>
      <c r="AC461" s="178">
        <f>AB461-AA461</f>
        <v>-60</v>
      </c>
      <c r="AD461" s="179">
        <f>IF(AF461="SI", 0,G461)</f>
        <v>50.39</v>
      </c>
      <c r="AE461" s="180">
        <f>AD461*AC461</f>
        <v>-3023.4</v>
      </c>
      <c r="AF461" s="181"/>
    </row>
    <row r="462" spans="1:32" ht="36">
      <c r="A462" s="108">
        <v>2014</v>
      </c>
      <c r="B462" s="108">
        <v>470</v>
      </c>
      <c r="C462" s="109" t="s">
        <v>1298</v>
      </c>
      <c r="D462" s="175" t="s">
        <v>1343</v>
      </c>
      <c r="E462" s="109" t="s">
        <v>810</v>
      </c>
      <c r="F462" s="182" t="s">
        <v>1344</v>
      </c>
      <c r="G462" s="112">
        <v>289.58999999999997</v>
      </c>
      <c r="H462" s="176" t="s">
        <v>967</v>
      </c>
      <c r="I462" s="108">
        <v>0</v>
      </c>
      <c r="J462" s="108">
        <v>0</v>
      </c>
      <c r="K462" s="109"/>
      <c r="L462" s="111" t="s">
        <v>920</v>
      </c>
      <c r="M462" s="109" t="s">
        <v>921</v>
      </c>
      <c r="N462" s="109" t="s">
        <v>921</v>
      </c>
      <c r="O462" s="108">
        <v>3</v>
      </c>
      <c r="P462" s="111" t="s">
        <v>243</v>
      </c>
      <c r="Q462" s="108">
        <v>1040203</v>
      </c>
      <c r="R462" s="108">
        <v>1570</v>
      </c>
      <c r="S462" s="108">
        <v>1367</v>
      </c>
      <c r="T462" s="108">
        <v>2</v>
      </c>
      <c r="U462" s="113">
        <v>2014</v>
      </c>
      <c r="V462" s="113">
        <v>293</v>
      </c>
      <c r="W462" s="113">
        <v>4</v>
      </c>
      <c r="X462" s="114" t="s">
        <v>70</v>
      </c>
      <c r="Y462" s="108">
        <v>817</v>
      </c>
      <c r="Z462" s="109" t="s">
        <v>1298</v>
      </c>
      <c r="AA462" s="177" t="s">
        <v>1302</v>
      </c>
      <c r="AB462" s="177" t="s">
        <v>1298</v>
      </c>
      <c r="AC462" s="178">
        <f>AB462-AA462</f>
        <v>-60</v>
      </c>
      <c r="AD462" s="179">
        <f>IF(AF462="SI", 0,G462)</f>
        <v>289.58999999999997</v>
      </c>
      <c r="AE462" s="180">
        <f>AD462*AC462</f>
        <v>-17375.399999999998</v>
      </c>
      <c r="AF462" s="181"/>
    </row>
    <row r="463" spans="1:32" ht="36">
      <c r="A463" s="108">
        <v>2014</v>
      </c>
      <c r="B463" s="108">
        <v>471</v>
      </c>
      <c r="C463" s="109" t="s">
        <v>1298</v>
      </c>
      <c r="D463" s="175" t="s">
        <v>1345</v>
      </c>
      <c r="E463" s="109" t="s">
        <v>810</v>
      </c>
      <c r="F463" s="182" t="s">
        <v>1346</v>
      </c>
      <c r="G463" s="112">
        <v>37.11</v>
      </c>
      <c r="H463" s="176" t="s">
        <v>1182</v>
      </c>
      <c r="I463" s="108">
        <v>0</v>
      </c>
      <c r="J463" s="108">
        <v>0</v>
      </c>
      <c r="K463" s="109"/>
      <c r="L463" s="111" t="s">
        <v>920</v>
      </c>
      <c r="M463" s="109" t="s">
        <v>921</v>
      </c>
      <c r="N463" s="109" t="s">
        <v>921</v>
      </c>
      <c r="O463" s="108">
        <v>2</v>
      </c>
      <c r="P463" s="111" t="s">
        <v>73</v>
      </c>
      <c r="Q463" s="108">
        <v>1060203</v>
      </c>
      <c r="R463" s="108">
        <v>2340</v>
      </c>
      <c r="S463" s="108">
        <v>1827</v>
      </c>
      <c r="T463" s="108">
        <v>3</v>
      </c>
      <c r="U463" s="113">
        <v>2013</v>
      </c>
      <c r="V463" s="113">
        <v>1061</v>
      </c>
      <c r="W463" s="113">
        <v>0</v>
      </c>
      <c r="X463" s="114" t="s">
        <v>70</v>
      </c>
      <c r="Y463" s="108">
        <v>818</v>
      </c>
      <c r="Z463" s="109" t="s">
        <v>1298</v>
      </c>
      <c r="AA463" s="177" t="s">
        <v>1302</v>
      </c>
      <c r="AB463" s="177" t="s">
        <v>1298</v>
      </c>
      <c r="AC463" s="178">
        <f>AB463-AA463</f>
        <v>-60</v>
      </c>
      <c r="AD463" s="179">
        <f>IF(AF463="SI", 0,G463)</f>
        <v>37.11</v>
      </c>
      <c r="AE463" s="180">
        <f>AD463*AC463</f>
        <v>-2226.6</v>
      </c>
      <c r="AF463" s="181"/>
    </row>
    <row r="464" spans="1:32" ht="36">
      <c r="A464" s="108">
        <v>2014</v>
      </c>
      <c r="B464" s="108">
        <v>472</v>
      </c>
      <c r="C464" s="109" t="s">
        <v>1298</v>
      </c>
      <c r="D464" s="175" t="s">
        <v>1347</v>
      </c>
      <c r="E464" s="109" t="s">
        <v>811</v>
      </c>
      <c r="F464" s="182" t="s">
        <v>1348</v>
      </c>
      <c r="G464" s="112">
        <v>48.84</v>
      </c>
      <c r="H464" s="176" t="s">
        <v>944</v>
      </c>
      <c r="I464" s="108">
        <v>0</v>
      </c>
      <c r="J464" s="108">
        <v>0</v>
      </c>
      <c r="K464" s="109"/>
      <c r="L464" s="111" t="s">
        <v>920</v>
      </c>
      <c r="M464" s="109" t="s">
        <v>921</v>
      </c>
      <c r="N464" s="109" t="s">
        <v>921</v>
      </c>
      <c r="O464" s="108">
        <v>2</v>
      </c>
      <c r="P464" s="111" t="s">
        <v>73</v>
      </c>
      <c r="Q464" s="108">
        <v>1060203</v>
      </c>
      <c r="R464" s="108">
        <v>2340</v>
      </c>
      <c r="S464" s="108">
        <v>1827</v>
      </c>
      <c r="T464" s="108">
        <v>1</v>
      </c>
      <c r="U464" s="113">
        <v>2013</v>
      </c>
      <c r="V464" s="113">
        <v>619</v>
      </c>
      <c r="W464" s="113">
        <v>0</v>
      </c>
      <c r="X464" s="114" t="s">
        <v>70</v>
      </c>
      <c r="Y464" s="108">
        <v>819</v>
      </c>
      <c r="Z464" s="109" t="s">
        <v>1298</v>
      </c>
      <c r="AA464" s="177" t="s">
        <v>1302</v>
      </c>
      <c r="AB464" s="177" t="s">
        <v>1298</v>
      </c>
      <c r="AC464" s="178">
        <f>AB464-AA464</f>
        <v>-60</v>
      </c>
      <c r="AD464" s="179">
        <f>IF(AF464="SI", 0,G464)</f>
        <v>48.84</v>
      </c>
      <c r="AE464" s="180">
        <f>AD464*AC464</f>
        <v>-2930.4</v>
      </c>
      <c r="AF464" s="181"/>
    </row>
    <row r="465" spans="1:32" ht="36">
      <c r="A465" s="108">
        <v>2014</v>
      </c>
      <c r="B465" s="108">
        <v>473</v>
      </c>
      <c r="C465" s="109" t="s">
        <v>1298</v>
      </c>
      <c r="D465" s="175" t="s">
        <v>1349</v>
      </c>
      <c r="E465" s="109" t="s">
        <v>810</v>
      </c>
      <c r="F465" s="182" t="s">
        <v>1350</v>
      </c>
      <c r="G465" s="112">
        <v>50.81</v>
      </c>
      <c r="H465" s="176" t="s">
        <v>944</v>
      </c>
      <c r="I465" s="108">
        <v>0</v>
      </c>
      <c r="J465" s="108">
        <v>0</v>
      </c>
      <c r="K465" s="109"/>
      <c r="L465" s="111" t="s">
        <v>920</v>
      </c>
      <c r="M465" s="109" t="s">
        <v>921</v>
      </c>
      <c r="N465" s="109" t="s">
        <v>921</v>
      </c>
      <c r="O465" s="108">
        <v>2</v>
      </c>
      <c r="P465" s="111" t="s">
        <v>73</v>
      </c>
      <c r="Q465" s="108">
        <v>1060302</v>
      </c>
      <c r="R465" s="108">
        <v>2440</v>
      </c>
      <c r="S465" s="108">
        <v>1910</v>
      </c>
      <c r="T465" s="108">
        <v>2</v>
      </c>
      <c r="U465" s="113">
        <v>2013</v>
      </c>
      <c r="V465" s="113">
        <v>621</v>
      </c>
      <c r="W465" s="113">
        <v>0</v>
      </c>
      <c r="X465" s="114" t="s">
        <v>825</v>
      </c>
      <c r="Y465" s="108">
        <v>825</v>
      </c>
      <c r="Z465" s="109" t="s">
        <v>1088</v>
      </c>
      <c r="AA465" s="177" t="s">
        <v>1302</v>
      </c>
      <c r="AB465" s="177" t="s">
        <v>1088</v>
      </c>
      <c r="AC465" s="178">
        <f>AB465-AA465</f>
        <v>-58</v>
      </c>
      <c r="AD465" s="179">
        <f>IF(AF465="SI", 0,G465)</f>
        <v>50.81</v>
      </c>
      <c r="AE465" s="180">
        <f>AD465*AC465</f>
        <v>-2946.98</v>
      </c>
      <c r="AF465" s="181"/>
    </row>
    <row r="466" spans="1:32" ht="36">
      <c r="A466" s="108">
        <v>2014</v>
      </c>
      <c r="B466" s="108">
        <v>474</v>
      </c>
      <c r="C466" s="109" t="s">
        <v>1298</v>
      </c>
      <c r="D466" s="175" t="s">
        <v>1351</v>
      </c>
      <c r="E466" s="109" t="s">
        <v>810</v>
      </c>
      <c r="F466" s="182" t="s">
        <v>1352</v>
      </c>
      <c r="G466" s="112">
        <v>6.44</v>
      </c>
      <c r="H466" s="176" t="s">
        <v>944</v>
      </c>
      <c r="I466" s="108">
        <v>0</v>
      </c>
      <c r="J466" s="108">
        <v>0</v>
      </c>
      <c r="K466" s="109"/>
      <c r="L466" s="111" t="s">
        <v>920</v>
      </c>
      <c r="M466" s="109" t="s">
        <v>921</v>
      </c>
      <c r="N466" s="109" t="s">
        <v>921</v>
      </c>
      <c r="O466" s="108">
        <v>2</v>
      </c>
      <c r="P466" s="111" t="s">
        <v>73</v>
      </c>
      <c r="Q466" s="108">
        <v>1060302</v>
      </c>
      <c r="R466" s="108">
        <v>2440</v>
      </c>
      <c r="S466" s="108">
        <v>1910</v>
      </c>
      <c r="T466" s="108">
        <v>2</v>
      </c>
      <c r="U466" s="113">
        <v>2013</v>
      </c>
      <c r="V466" s="113">
        <v>621</v>
      </c>
      <c r="W466" s="113">
        <v>0</v>
      </c>
      <c r="X466" s="114" t="s">
        <v>825</v>
      </c>
      <c r="Y466" s="108">
        <v>825</v>
      </c>
      <c r="Z466" s="109" t="s">
        <v>1088</v>
      </c>
      <c r="AA466" s="177" t="s">
        <v>1302</v>
      </c>
      <c r="AB466" s="177" t="s">
        <v>1088</v>
      </c>
      <c r="AC466" s="178">
        <f>AB466-AA466</f>
        <v>-58</v>
      </c>
      <c r="AD466" s="179">
        <f>IF(AF466="SI", 0,G466)</f>
        <v>6.44</v>
      </c>
      <c r="AE466" s="180">
        <f>AD466*AC466</f>
        <v>-373.52000000000004</v>
      </c>
      <c r="AF466" s="181"/>
    </row>
    <row r="467" spans="1:32" ht="36">
      <c r="A467" s="108">
        <v>2014</v>
      </c>
      <c r="B467" s="108">
        <v>475</v>
      </c>
      <c r="C467" s="109" t="s">
        <v>1298</v>
      </c>
      <c r="D467" s="175" t="s">
        <v>1353</v>
      </c>
      <c r="E467" s="109" t="s">
        <v>810</v>
      </c>
      <c r="F467" s="182" t="s">
        <v>1354</v>
      </c>
      <c r="G467" s="112">
        <v>36.270000000000003</v>
      </c>
      <c r="H467" s="176" t="s">
        <v>967</v>
      </c>
      <c r="I467" s="108">
        <v>0</v>
      </c>
      <c r="J467" s="108">
        <v>0</v>
      </c>
      <c r="K467" s="109"/>
      <c r="L467" s="111" t="s">
        <v>920</v>
      </c>
      <c r="M467" s="109" t="s">
        <v>921</v>
      </c>
      <c r="N467" s="109" t="s">
        <v>921</v>
      </c>
      <c r="O467" s="108">
        <v>2</v>
      </c>
      <c r="P467" s="111" t="s">
        <v>73</v>
      </c>
      <c r="Q467" s="108">
        <v>1060302</v>
      </c>
      <c r="R467" s="108">
        <v>2440</v>
      </c>
      <c r="S467" s="108">
        <v>1910</v>
      </c>
      <c r="T467" s="108">
        <v>2</v>
      </c>
      <c r="U467" s="113">
        <v>2014</v>
      </c>
      <c r="V467" s="113">
        <v>297</v>
      </c>
      <c r="W467" s="113">
        <v>3</v>
      </c>
      <c r="X467" s="114" t="s">
        <v>70</v>
      </c>
      <c r="Y467" s="108">
        <v>820</v>
      </c>
      <c r="Z467" s="109" t="s">
        <v>1298</v>
      </c>
      <c r="AA467" s="177" t="s">
        <v>1302</v>
      </c>
      <c r="AB467" s="177" t="s">
        <v>1298</v>
      </c>
      <c r="AC467" s="178">
        <f>AB467-AA467</f>
        <v>-60</v>
      </c>
      <c r="AD467" s="179">
        <f>IF(AF467="SI", 0,G467)</f>
        <v>36.270000000000003</v>
      </c>
      <c r="AE467" s="180">
        <f>AD467*AC467</f>
        <v>-2176.2000000000003</v>
      </c>
      <c r="AF467" s="181"/>
    </row>
    <row r="468" spans="1:32" ht="24">
      <c r="A468" s="108">
        <v>2014</v>
      </c>
      <c r="B468" s="108">
        <v>476</v>
      </c>
      <c r="C468" s="109" t="s">
        <v>1298</v>
      </c>
      <c r="D468" s="175" t="s">
        <v>1355</v>
      </c>
      <c r="E468" s="109" t="s">
        <v>811</v>
      </c>
      <c r="F468" s="182" t="s">
        <v>1356</v>
      </c>
      <c r="G468" s="112">
        <v>62.45</v>
      </c>
      <c r="H468" s="176" t="s">
        <v>967</v>
      </c>
      <c r="I468" s="108">
        <v>0</v>
      </c>
      <c r="J468" s="108">
        <v>0</v>
      </c>
      <c r="K468" s="109"/>
      <c r="L468" s="111" t="s">
        <v>920</v>
      </c>
      <c r="M468" s="109" t="s">
        <v>921</v>
      </c>
      <c r="N468" s="109" t="s">
        <v>921</v>
      </c>
      <c r="O468" s="108">
        <v>2</v>
      </c>
      <c r="P468" s="111" t="s">
        <v>73</v>
      </c>
      <c r="Q468" s="108">
        <v>1080202</v>
      </c>
      <c r="R468" s="108">
        <v>2880</v>
      </c>
      <c r="S468" s="108">
        <v>1937</v>
      </c>
      <c r="T468" s="108">
        <v>1</v>
      </c>
      <c r="U468" s="113">
        <v>2014</v>
      </c>
      <c r="V468" s="113">
        <v>299</v>
      </c>
      <c r="W468" s="113">
        <v>9</v>
      </c>
      <c r="X468" s="114" t="s">
        <v>825</v>
      </c>
      <c r="Y468" s="108">
        <v>822</v>
      </c>
      <c r="Z468" s="109" t="s">
        <v>1298</v>
      </c>
      <c r="AA468" s="177" t="s">
        <v>1302</v>
      </c>
      <c r="AB468" s="177" t="s">
        <v>1298</v>
      </c>
      <c r="AC468" s="178">
        <f>AB468-AA468</f>
        <v>-60</v>
      </c>
      <c r="AD468" s="179">
        <f>IF(AF468="SI", 0,G468)</f>
        <v>62.45</v>
      </c>
      <c r="AE468" s="180">
        <f>AD468*AC468</f>
        <v>-3747</v>
      </c>
      <c r="AF468" s="181"/>
    </row>
    <row r="469" spans="1:32" ht="36">
      <c r="A469" s="108">
        <v>2014</v>
      </c>
      <c r="B469" s="108">
        <v>477</v>
      </c>
      <c r="C469" s="109" t="s">
        <v>1298</v>
      </c>
      <c r="D469" s="175" t="s">
        <v>1357</v>
      </c>
      <c r="E469" s="109" t="s">
        <v>811</v>
      </c>
      <c r="F469" s="182" t="s">
        <v>1358</v>
      </c>
      <c r="G469" s="112">
        <v>50.75</v>
      </c>
      <c r="H469" s="176" t="s">
        <v>967</v>
      </c>
      <c r="I469" s="108">
        <v>0</v>
      </c>
      <c r="J469" s="108">
        <v>0</v>
      </c>
      <c r="K469" s="109"/>
      <c r="L469" s="111" t="s">
        <v>920</v>
      </c>
      <c r="M469" s="109" t="s">
        <v>921</v>
      </c>
      <c r="N469" s="109" t="s">
        <v>921</v>
      </c>
      <c r="O469" s="108">
        <v>2</v>
      </c>
      <c r="P469" s="111" t="s">
        <v>73</v>
      </c>
      <c r="Q469" s="108">
        <v>1080202</v>
      </c>
      <c r="R469" s="108">
        <v>2880</v>
      </c>
      <c r="S469" s="108">
        <v>1937</v>
      </c>
      <c r="T469" s="108">
        <v>1</v>
      </c>
      <c r="U469" s="113">
        <v>2014</v>
      </c>
      <c r="V469" s="113">
        <v>299</v>
      </c>
      <c r="W469" s="113">
        <v>9</v>
      </c>
      <c r="X469" s="114" t="s">
        <v>825</v>
      </c>
      <c r="Y469" s="108">
        <v>822</v>
      </c>
      <c r="Z469" s="109" t="s">
        <v>1298</v>
      </c>
      <c r="AA469" s="177" t="s">
        <v>1302</v>
      </c>
      <c r="AB469" s="177" t="s">
        <v>1298</v>
      </c>
      <c r="AC469" s="178">
        <f>AB469-AA469</f>
        <v>-60</v>
      </c>
      <c r="AD469" s="179">
        <f>IF(AF469="SI", 0,G469)</f>
        <v>50.75</v>
      </c>
      <c r="AE469" s="180">
        <f>AD469*AC469</f>
        <v>-3045</v>
      </c>
      <c r="AF469" s="181"/>
    </row>
    <row r="470" spans="1:32" ht="36">
      <c r="A470" s="108">
        <v>2014</v>
      </c>
      <c r="B470" s="108">
        <v>478</v>
      </c>
      <c r="C470" s="109" t="s">
        <v>1298</v>
      </c>
      <c r="D470" s="175" t="s">
        <v>1359</v>
      </c>
      <c r="E470" s="109" t="s">
        <v>811</v>
      </c>
      <c r="F470" s="182" t="s">
        <v>1360</v>
      </c>
      <c r="G470" s="112">
        <v>18.260000000000002</v>
      </c>
      <c r="H470" s="176" t="s">
        <v>967</v>
      </c>
      <c r="I470" s="108">
        <v>0</v>
      </c>
      <c r="J470" s="108">
        <v>0</v>
      </c>
      <c r="K470" s="109"/>
      <c r="L470" s="111" t="s">
        <v>920</v>
      </c>
      <c r="M470" s="109" t="s">
        <v>921</v>
      </c>
      <c r="N470" s="109" t="s">
        <v>921</v>
      </c>
      <c r="O470" s="108">
        <v>2</v>
      </c>
      <c r="P470" s="111" t="s">
        <v>73</v>
      </c>
      <c r="Q470" s="108">
        <v>1080202</v>
      </c>
      <c r="R470" s="108">
        <v>2880</v>
      </c>
      <c r="S470" s="108">
        <v>1937</v>
      </c>
      <c r="T470" s="108">
        <v>1</v>
      </c>
      <c r="U470" s="113">
        <v>2014</v>
      </c>
      <c r="V470" s="113">
        <v>299</v>
      </c>
      <c r="W470" s="113">
        <v>9</v>
      </c>
      <c r="X470" s="114" t="s">
        <v>825</v>
      </c>
      <c r="Y470" s="108">
        <v>821</v>
      </c>
      <c r="Z470" s="109" t="s">
        <v>1298</v>
      </c>
      <c r="AA470" s="177" t="s">
        <v>1302</v>
      </c>
      <c r="AB470" s="177" t="s">
        <v>1298</v>
      </c>
      <c r="AC470" s="178">
        <f>AB470-AA470</f>
        <v>-60</v>
      </c>
      <c r="AD470" s="179">
        <f>IF(AF470="SI", 0,G470)</f>
        <v>18.260000000000002</v>
      </c>
      <c r="AE470" s="180">
        <f>AD470*AC470</f>
        <v>-1095.6000000000001</v>
      </c>
      <c r="AF470" s="181"/>
    </row>
    <row r="471" spans="1:32" ht="36">
      <c r="A471" s="108">
        <v>2014</v>
      </c>
      <c r="B471" s="108">
        <v>479</v>
      </c>
      <c r="C471" s="109" t="s">
        <v>1298</v>
      </c>
      <c r="D471" s="175" t="s">
        <v>1361</v>
      </c>
      <c r="E471" s="109" t="s">
        <v>811</v>
      </c>
      <c r="F471" s="182" t="s">
        <v>1362</v>
      </c>
      <c r="G471" s="112">
        <v>13.98</v>
      </c>
      <c r="H471" s="176" t="s">
        <v>967</v>
      </c>
      <c r="I471" s="108">
        <v>0</v>
      </c>
      <c r="J471" s="108">
        <v>0</v>
      </c>
      <c r="K471" s="109"/>
      <c r="L471" s="111" t="s">
        <v>920</v>
      </c>
      <c r="M471" s="109" t="s">
        <v>921</v>
      </c>
      <c r="N471" s="109" t="s">
        <v>921</v>
      </c>
      <c r="O471" s="108">
        <v>2</v>
      </c>
      <c r="P471" s="111" t="s">
        <v>73</v>
      </c>
      <c r="Q471" s="108">
        <v>1080202</v>
      </c>
      <c r="R471" s="108">
        <v>2880</v>
      </c>
      <c r="S471" s="108">
        <v>1937</v>
      </c>
      <c r="T471" s="108">
        <v>1</v>
      </c>
      <c r="U471" s="113">
        <v>2014</v>
      </c>
      <c r="V471" s="113">
        <v>299</v>
      </c>
      <c r="W471" s="113">
        <v>9</v>
      </c>
      <c r="X471" s="114" t="s">
        <v>825</v>
      </c>
      <c r="Y471" s="108">
        <v>821</v>
      </c>
      <c r="Z471" s="109" t="s">
        <v>1298</v>
      </c>
      <c r="AA471" s="177" t="s">
        <v>1302</v>
      </c>
      <c r="AB471" s="177" t="s">
        <v>1298</v>
      </c>
      <c r="AC471" s="178">
        <f>AB471-AA471</f>
        <v>-60</v>
      </c>
      <c r="AD471" s="179">
        <f>IF(AF471="SI", 0,G471)</f>
        <v>13.98</v>
      </c>
      <c r="AE471" s="180">
        <f>AD471*AC471</f>
        <v>-838.80000000000007</v>
      </c>
      <c r="AF471" s="181"/>
    </row>
    <row r="472" spans="1:32" ht="36">
      <c r="A472" s="108">
        <v>2014</v>
      </c>
      <c r="B472" s="108">
        <v>480</v>
      </c>
      <c r="C472" s="109" t="s">
        <v>1298</v>
      </c>
      <c r="D472" s="175" t="s">
        <v>1363</v>
      </c>
      <c r="E472" s="109" t="s">
        <v>811</v>
      </c>
      <c r="F472" s="182" t="s">
        <v>1364</v>
      </c>
      <c r="G472" s="112">
        <v>15.67</v>
      </c>
      <c r="H472" s="176" t="s">
        <v>967</v>
      </c>
      <c r="I472" s="108">
        <v>0</v>
      </c>
      <c r="J472" s="108">
        <v>0</v>
      </c>
      <c r="K472" s="109"/>
      <c r="L472" s="111" t="s">
        <v>920</v>
      </c>
      <c r="M472" s="109" t="s">
        <v>921</v>
      </c>
      <c r="N472" s="109" t="s">
        <v>921</v>
      </c>
      <c r="O472" s="108">
        <v>2</v>
      </c>
      <c r="P472" s="111" t="s">
        <v>73</v>
      </c>
      <c r="Q472" s="108">
        <v>1080202</v>
      </c>
      <c r="R472" s="108">
        <v>2880</v>
      </c>
      <c r="S472" s="108">
        <v>1937</v>
      </c>
      <c r="T472" s="108">
        <v>1</v>
      </c>
      <c r="U472" s="113">
        <v>2014</v>
      </c>
      <c r="V472" s="113">
        <v>299</v>
      </c>
      <c r="W472" s="113">
        <v>9</v>
      </c>
      <c r="X472" s="114" t="s">
        <v>825</v>
      </c>
      <c r="Y472" s="108">
        <v>821</v>
      </c>
      <c r="Z472" s="109" t="s">
        <v>1298</v>
      </c>
      <c r="AA472" s="177" t="s">
        <v>1302</v>
      </c>
      <c r="AB472" s="177" t="s">
        <v>1298</v>
      </c>
      <c r="AC472" s="178">
        <f>AB472-AA472</f>
        <v>-60</v>
      </c>
      <c r="AD472" s="179">
        <f>IF(AF472="SI", 0,G472)</f>
        <v>15.67</v>
      </c>
      <c r="AE472" s="180">
        <f>AD472*AC472</f>
        <v>-940.2</v>
      </c>
      <c r="AF472" s="181"/>
    </row>
    <row r="473" spans="1:32" ht="24">
      <c r="A473" s="108">
        <v>2014</v>
      </c>
      <c r="B473" s="108">
        <v>481</v>
      </c>
      <c r="C473" s="109" t="s">
        <v>1298</v>
      </c>
      <c r="D473" s="175" t="s">
        <v>1365</v>
      </c>
      <c r="E473" s="109" t="s">
        <v>521</v>
      </c>
      <c r="F473" s="182" t="s">
        <v>1366</v>
      </c>
      <c r="G473" s="112">
        <v>22.07</v>
      </c>
      <c r="H473" s="176" t="s">
        <v>967</v>
      </c>
      <c r="I473" s="108">
        <v>0</v>
      </c>
      <c r="J473" s="108">
        <v>0</v>
      </c>
      <c r="K473" s="109"/>
      <c r="L473" s="111" t="s">
        <v>920</v>
      </c>
      <c r="M473" s="109" t="s">
        <v>921</v>
      </c>
      <c r="N473" s="109" t="s">
        <v>921</v>
      </c>
      <c r="O473" s="108">
        <v>2</v>
      </c>
      <c r="P473" s="111" t="s">
        <v>73</v>
      </c>
      <c r="Q473" s="108">
        <v>1080202</v>
      </c>
      <c r="R473" s="108">
        <v>2880</v>
      </c>
      <c r="S473" s="108">
        <v>1937</v>
      </c>
      <c r="T473" s="108">
        <v>1</v>
      </c>
      <c r="U473" s="113">
        <v>2014</v>
      </c>
      <c r="V473" s="113">
        <v>299</v>
      </c>
      <c r="W473" s="113">
        <v>9</v>
      </c>
      <c r="X473" s="114" t="s">
        <v>825</v>
      </c>
      <c r="Y473" s="108">
        <v>821</v>
      </c>
      <c r="Z473" s="109" t="s">
        <v>1298</v>
      </c>
      <c r="AA473" s="177" t="s">
        <v>1302</v>
      </c>
      <c r="AB473" s="177" t="s">
        <v>1298</v>
      </c>
      <c r="AC473" s="178">
        <f>AB473-AA473</f>
        <v>-60</v>
      </c>
      <c r="AD473" s="179">
        <f>IF(AF473="SI", 0,G473)</f>
        <v>22.07</v>
      </c>
      <c r="AE473" s="180">
        <f>AD473*AC473</f>
        <v>-1324.2</v>
      </c>
      <c r="AF473" s="181"/>
    </row>
    <row r="474" spans="1:32" ht="36">
      <c r="A474" s="108">
        <v>2014</v>
      </c>
      <c r="B474" s="108">
        <v>482</v>
      </c>
      <c r="C474" s="109" t="s">
        <v>1298</v>
      </c>
      <c r="D474" s="175" t="s">
        <v>1367</v>
      </c>
      <c r="E474" s="109" t="s">
        <v>521</v>
      </c>
      <c r="F474" s="182" t="s">
        <v>1368</v>
      </c>
      <c r="G474" s="112">
        <v>25.73</v>
      </c>
      <c r="H474" s="176" t="s">
        <v>967</v>
      </c>
      <c r="I474" s="108">
        <v>0</v>
      </c>
      <c r="J474" s="108">
        <v>0</v>
      </c>
      <c r="K474" s="109"/>
      <c r="L474" s="111" t="s">
        <v>920</v>
      </c>
      <c r="M474" s="109" t="s">
        <v>921</v>
      </c>
      <c r="N474" s="109" t="s">
        <v>921</v>
      </c>
      <c r="O474" s="108">
        <v>2</v>
      </c>
      <c r="P474" s="111" t="s">
        <v>73</v>
      </c>
      <c r="Q474" s="108">
        <v>1080202</v>
      </c>
      <c r="R474" s="108">
        <v>2880</v>
      </c>
      <c r="S474" s="108">
        <v>1937</v>
      </c>
      <c r="T474" s="108">
        <v>1</v>
      </c>
      <c r="U474" s="113">
        <v>2014</v>
      </c>
      <c r="V474" s="113">
        <v>299</v>
      </c>
      <c r="W474" s="113">
        <v>9</v>
      </c>
      <c r="X474" s="114" t="s">
        <v>825</v>
      </c>
      <c r="Y474" s="108">
        <v>821</v>
      </c>
      <c r="Z474" s="109" t="s">
        <v>1298</v>
      </c>
      <c r="AA474" s="177" t="s">
        <v>1302</v>
      </c>
      <c r="AB474" s="177" t="s">
        <v>1298</v>
      </c>
      <c r="AC474" s="178">
        <f>AB474-AA474</f>
        <v>-60</v>
      </c>
      <c r="AD474" s="179">
        <f>IF(AF474="SI", 0,G474)</f>
        <v>25.73</v>
      </c>
      <c r="AE474" s="180">
        <f>AD474*AC474</f>
        <v>-1543.8</v>
      </c>
      <c r="AF474" s="181"/>
    </row>
    <row r="475" spans="1:32" ht="36">
      <c r="A475" s="108">
        <v>2014</v>
      </c>
      <c r="B475" s="108">
        <v>483</v>
      </c>
      <c r="C475" s="109" t="s">
        <v>1298</v>
      </c>
      <c r="D475" s="175" t="s">
        <v>1369</v>
      </c>
      <c r="E475" s="109" t="s">
        <v>521</v>
      </c>
      <c r="F475" s="182" t="s">
        <v>1370</v>
      </c>
      <c r="G475" s="112">
        <v>22.71</v>
      </c>
      <c r="H475" s="176" t="s">
        <v>967</v>
      </c>
      <c r="I475" s="108">
        <v>0</v>
      </c>
      <c r="J475" s="108">
        <v>0</v>
      </c>
      <c r="K475" s="109"/>
      <c r="L475" s="111" t="s">
        <v>920</v>
      </c>
      <c r="M475" s="109" t="s">
        <v>921</v>
      </c>
      <c r="N475" s="109" t="s">
        <v>921</v>
      </c>
      <c r="O475" s="108">
        <v>2</v>
      </c>
      <c r="P475" s="111" t="s">
        <v>73</v>
      </c>
      <c r="Q475" s="108">
        <v>1080202</v>
      </c>
      <c r="R475" s="108">
        <v>2880</v>
      </c>
      <c r="S475" s="108">
        <v>1937</v>
      </c>
      <c r="T475" s="108">
        <v>1</v>
      </c>
      <c r="U475" s="113">
        <v>2014</v>
      </c>
      <c r="V475" s="113">
        <v>299</v>
      </c>
      <c r="W475" s="113">
        <v>9</v>
      </c>
      <c r="X475" s="114" t="s">
        <v>825</v>
      </c>
      <c r="Y475" s="108">
        <v>821</v>
      </c>
      <c r="Z475" s="109" t="s">
        <v>1298</v>
      </c>
      <c r="AA475" s="177" t="s">
        <v>1302</v>
      </c>
      <c r="AB475" s="177" t="s">
        <v>1298</v>
      </c>
      <c r="AC475" s="178">
        <f>AB475-AA475</f>
        <v>-60</v>
      </c>
      <c r="AD475" s="179">
        <f>IF(AF475="SI", 0,G475)</f>
        <v>22.71</v>
      </c>
      <c r="AE475" s="180">
        <f>AD475*AC475</f>
        <v>-1362.6000000000001</v>
      </c>
      <c r="AF475" s="181"/>
    </row>
    <row r="476" spans="1:32" ht="24">
      <c r="A476" s="108">
        <v>2014</v>
      </c>
      <c r="B476" s="108">
        <v>484</v>
      </c>
      <c r="C476" s="109" t="s">
        <v>1298</v>
      </c>
      <c r="D476" s="175" t="s">
        <v>1371</v>
      </c>
      <c r="E476" s="109" t="s">
        <v>810</v>
      </c>
      <c r="F476" s="182" t="s">
        <v>1372</v>
      </c>
      <c r="G476" s="112">
        <v>28.39</v>
      </c>
      <c r="H476" s="176" t="s">
        <v>967</v>
      </c>
      <c r="I476" s="108">
        <v>0</v>
      </c>
      <c r="J476" s="108">
        <v>0</v>
      </c>
      <c r="K476" s="109"/>
      <c r="L476" s="111" t="s">
        <v>920</v>
      </c>
      <c r="M476" s="109" t="s">
        <v>921</v>
      </c>
      <c r="N476" s="109" t="s">
        <v>921</v>
      </c>
      <c r="O476" s="108">
        <v>2</v>
      </c>
      <c r="P476" s="111" t="s">
        <v>73</v>
      </c>
      <c r="Q476" s="108">
        <v>1080202</v>
      </c>
      <c r="R476" s="108">
        <v>2880</v>
      </c>
      <c r="S476" s="108">
        <v>1937</v>
      </c>
      <c r="T476" s="108">
        <v>1</v>
      </c>
      <c r="U476" s="113">
        <v>2014</v>
      </c>
      <c r="V476" s="113">
        <v>299</v>
      </c>
      <c r="W476" s="113">
        <v>9</v>
      </c>
      <c r="X476" s="114" t="s">
        <v>825</v>
      </c>
      <c r="Y476" s="108">
        <v>821</v>
      </c>
      <c r="Z476" s="109" t="s">
        <v>1298</v>
      </c>
      <c r="AA476" s="177" t="s">
        <v>1302</v>
      </c>
      <c r="AB476" s="177" t="s">
        <v>1298</v>
      </c>
      <c r="AC476" s="178">
        <f>AB476-AA476</f>
        <v>-60</v>
      </c>
      <c r="AD476" s="179">
        <f>IF(AF476="SI", 0,G476)</f>
        <v>28.39</v>
      </c>
      <c r="AE476" s="180">
        <f>AD476*AC476</f>
        <v>-1703.4</v>
      </c>
      <c r="AF476" s="181"/>
    </row>
    <row r="477" spans="1:32" ht="36">
      <c r="A477" s="108">
        <v>2014</v>
      </c>
      <c r="B477" s="108">
        <v>485</v>
      </c>
      <c r="C477" s="109" t="s">
        <v>1298</v>
      </c>
      <c r="D477" s="175" t="s">
        <v>1373</v>
      </c>
      <c r="E477" s="109" t="s">
        <v>810</v>
      </c>
      <c r="F477" s="182" t="s">
        <v>1374</v>
      </c>
      <c r="G477" s="112">
        <v>212.76</v>
      </c>
      <c r="H477" s="176" t="s">
        <v>967</v>
      </c>
      <c r="I477" s="108">
        <v>0</v>
      </c>
      <c r="J477" s="108">
        <v>0</v>
      </c>
      <c r="K477" s="109"/>
      <c r="L477" s="111" t="s">
        <v>920</v>
      </c>
      <c r="M477" s="109" t="s">
        <v>921</v>
      </c>
      <c r="N477" s="109" t="s">
        <v>921</v>
      </c>
      <c r="O477" s="108">
        <v>2</v>
      </c>
      <c r="P477" s="111" t="s">
        <v>73</v>
      </c>
      <c r="Q477" s="108">
        <v>1080202</v>
      </c>
      <c r="R477" s="108">
        <v>2880</v>
      </c>
      <c r="S477" s="108">
        <v>1937</v>
      </c>
      <c r="T477" s="108">
        <v>1</v>
      </c>
      <c r="U477" s="113">
        <v>2014</v>
      </c>
      <c r="V477" s="113">
        <v>299</v>
      </c>
      <c r="W477" s="113">
        <v>9</v>
      </c>
      <c r="X477" s="114" t="s">
        <v>825</v>
      </c>
      <c r="Y477" s="108">
        <v>821</v>
      </c>
      <c r="Z477" s="109" t="s">
        <v>1298</v>
      </c>
      <c r="AA477" s="177" t="s">
        <v>1302</v>
      </c>
      <c r="AB477" s="177" t="s">
        <v>1298</v>
      </c>
      <c r="AC477" s="178">
        <f>AB477-AA477</f>
        <v>-60</v>
      </c>
      <c r="AD477" s="179">
        <f>IF(AF477="SI", 0,G477)</f>
        <v>212.76</v>
      </c>
      <c r="AE477" s="180">
        <f>AD477*AC477</f>
        <v>-12765.599999999999</v>
      </c>
      <c r="AF477" s="181"/>
    </row>
    <row r="478" spans="1:32" ht="36">
      <c r="A478" s="108">
        <v>2014</v>
      </c>
      <c r="B478" s="108">
        <v>486</v>
      </c>
      <c r="C478" s="109" t="s">
        <v>1298</v>
      </c>
      <c r="D478" s="175" t="s">
        <v>1375</v>
      </c>
      <c r="E478" s="109" t="s">
        <v>1376</v>
      </c>
      <c r="F478" s="182" t="s">
        <v>1377</v>
      </c>
      <c r="G478" s="112">
        <v>259.81</v>
      </c>
      <c r="H478" s="176" t="s">
        <v>967</v>
      </c>
      <c r="I478" s="108">
        <v>0</v>
      </c>
      <c r="J478" s="108">
        <v>0</v>
      </c>
      <c r="K478" s="109"/>
      <c r="L478" s="111" t="s">
        <v>920</v>
      </c>
      <c r="M478" s="109" t="s">
        <v>921</v>
      </c>
      <c r="N478" s="109" t="s">
        <v>921</v>
      </c>
      <c r="O478" s="108">
        <v>2</v>
      </c>
      <c r="P478" s="111" t="s">
        <v>73</v>
      </c>
      <c r="Q478" s="108">
        <v>1080202</v>
      </c>
      <c r="R478" s="108">
        <v>2880</v>
      </c>
      <c r="S478" s="108">
        <v>1937</v>
      </c>
      <c r="T478" s="108">
        <v>1</v>
      </c>
      <c r="U478" s="113">
        <v>2014</v>
      </c>
      <c r="V478" s="113">
        <v>299</v>
      </c>
      <c r="W478" s="113">
        <v>9</v>
      </c>
      <c r="X478" s="114" t="s">
        <v>825</v>
      </c>
      <c r="Y478" s="108">
        <v>821</v>
      </c>
      <c r="Z478" s="109" t="s">
        <v>1298</v>
      </c>
      <c r="AA478" s="177" t="s">
        <v>1302</v>
      </c>
      <c r="AB478" s="177" t="s">
        <v>1298</v>
      </c>
      <c r="AC478" s="178">
        <f>AB478-AA478</f>
        <v>-60</v>
      </c>
      <c r="AD478" s="179">
        <f>IF(AF478="SI", 0,G478)</f>
        <v>259.81</v>
      </c>
      <c r="AE478" s="180">
        <f>AD478*AC478</f>
        <v>-15588.6</v>
      </c>
      <c r="AF478" s="181"/>
    </row>
    <row r="479" spans="1:32" ht="24">
      <c r="A479" s="108">
        <v>2014</v>
      </c>
      <c r="B479" s="108">
        <v>487</v>
      </c>
      <c r="C479" s="109" t="s">
        <v>1298</v>
      </c>
      <c r="D479" s="175" t="s">
        <v>1378</v>
      </c>
      <c r="E479" s="109" t="s">
        <v>811</v>
      </c>
      <c r="F479" s="182" t="s">
        <v>1379</v>
      </c>
      <c r="G479" s="112">
        <v>30.33</v>
      </c>
      <c r="H479" s="176" t="s">
        <v>967</v>
      </c>
      <c r="I479" s="108">
        <v>0</v>
      </c>
      <c r="J479" s="108">
        <v>0</v>
      </c>
      <c r="K479" s="109"/>
      <c r="L479" s="111" t="s">
        <v>920</v>
      </c>
      <c r="M479" s="109" t="s">
        <v>921</v>
      </c>
      <c r="N479" s="109" t="s">
        <v>921</v>
      </c>
      <c r="O479" s="108">
        <v>2</v>
      </c>
      <c r="P479" s="111" t="s">
        <v>73</v>
      </c>
      <c r="Q479" s="108">
        <v>1080202</v>
      </c>
      <c r="R479" s="108">
        <v>2880</v>
      </c>
      <c r="S479" s="108">
        <v>1937</v>
      </c>
      <c r="T479" s="108">
        <v>1</v>
      </c>
      <c r="U479" s="113">
        <v>2014</v>
      </c>
      <c r="V479" s="113">
        <v>299</v>
      </c>
      <c r="W479" s="113">
        <v>9</v>
      </c>
      <c r="X479" s="114" t="s">
        <v>825</v>
      </c>
      <c r="Y479" s="108">
        <v>821</v>
      </c>
      <c r="Z479" s="109" t="s">
        <v>1298</v>
      </c>
      <c r="AA479" s="177" t="s">
        <v>1302</v>
      </c>
      <c r="AB479" s="177" t="s">
        <v>1298</v>
      </c>
      <c r="AC479" s="178">
        <f>AB479-AA479</f>
        <v>-60</v>
      </c>
      <c r="AD479" s="179">
        <f>IF(AF479="SI", 0,G479)</f>
        <v>30.33</v>
      </c>
      <c r="AE479" s="180">
        <f>AD479*AC479</f>
        <v>-1819.8</v>
      </c>
      <c r="AF479" s="181"/>
    </row>
    <row r="480" spans="1:32" ht="24">
      <c r="A480" s="108">
        <v>2014</v>
      </c>
      <c r="B480" s="108">
        <v>488</v>
      </c>
      <c r="C480" s="109" t="s">
        <v>1380</v>
      </c>
      <c r="D480" s="175" t="s">
        <v>1381</v>
      </c>
      <c r="E480" s="109" t="s">
        <v>810</v>
      </c>
      <c r="F480" s="182" t="s">
        <v>1382</v>
      </c>
      <c r="G480" s="112">
        <v>240.66</v>
      </c>
      <c r="H480" s="176" t="s">
        <v>1383</v>
      </c>
      <c r="I480" s="108">
        <v>0</v>
      </c>
      <c r="J480" s="108">
        <v>0</v>
      </c>
      <c r="K480" s="109"/>
      <c r="L480" s="111" t="s">
        <v>920</v>
      </c>
      <c r="M480" s="109" t="s">
        <v>921</v>
      </c>
      <c r="N480" s="109" t="s">
        <v>921</v>
      </c>
      <c r="O480" s="108">
        <v>2</v>
      </c>
      <c r="P480" s="111" t="s">
        <v>73</v>
      </c>
      <c r="Q480" s="108">
        <v>1060302</v>
      </c>
      <c r="R480" s="108">
        <v>2440</v>
      </c>
      <c r="S480" s="108">
        <v>1910</v>
      </c>
      <c r="T480" s="108">
        <v>2</v>
      </c>
      <c r="U480" s="113">
        <v>2013</v>
      </c>
      <c r="V480" s="113">
        <v>1062</v>
      </c>
      <c r="W480" s="113">
        <v>0</v>
      </c>
      <c r="X480" s="114" t="s">
        <v>70</v>
      </c>
      <c r="Y480" s="108">
        <v>823</v>
      </c>
      <c r="Z480" s="109" t="s">
        <v>1380</v>
      </c>
      <c r="AA480" s="177" t="s">
        <v>832</v>
      </c>
      <c r="AB480" s="177" t="s">
        <v>1380</v>
      </c>
      <c r="AC480" s="178">
        <f>AB480-AA480</f>
        <v>-60</v>
      </c>
      <c r="AD480" s="179">
        <f>IF(AF480="SI", 0,G480)</f>
        <v>240.66</v>
      </c>
      <c r="AE480" s="180">
        <f>AD480*AC480</f>
        <v>-14439.6</v>
      </c>
      <c r="AF480" s="181"/>
    </row>
    <row r="481" spans="1:32" ht="24">
      <c r="A481" s="108">
        <v>2014</v>
      </c>
      <c r="B481" s="108">
        <v>489</v>
      </c>
      <c r="C481" s="109" t="s">
        <v>1380</v>
      </c>
      <c r="D481" s="175" t="s">
        <v>1384</v>
      </c>
      <c r="E481" s="109" t="s">
        <v>810</v>
      </c>
      <c r="F481" s="182" t="s">
        <v>1385</v>
      </c>
      <c r="G481" s="112">
        <v>194.33</v>
      </c>
      <c r="H481" s="176" t="s">
        <v>1383</v>
      </c>
      <c r="I481" s="108">
        <v>0</v>
      </c>
      <c r="J481" s="108">
        <v>0</v>
      </c>
      <c r="K481" s="109"/>
      <c r="L481" s="111" t="s">
        <v>920</v>
      </c>
      <c r="M481" s="109" t="s">
        <v>921</v>
      </c>
      <c r="N481" s="109" t="s">
        <v>921</v>
      </c>
      <c r="O481" s="108">
        <v>3</v>
      </c>
      <c r="P481" s="111" t="s">
        <v>243</v>
      </c>
      <c r="Q481" s="108">
        <v>1100402</v>
      </c>
      <c r="R481" s="108">
        <v>4090</v>
      </c>
      <c r="S481" s="108">
        <v>1897</v>
      </c>
      <c r="T481" s="108">
        <v>1</v>
      </c>
      <c r="U481" s="113">
        <v>2013</v>
      </c>
      <c r="V481" s="113">
        <v>1079</v>
      </c>
      <c r="W481" s="113">
        <v>0</v>
      </c>
      <c r="X481" s="114" t="s">
        <v>825</v>
      </c>
      <c r="Y481" s="108">
        <v>824</v>
      </c>
      <c r="Z481" s="109" t="s">
        <v>1380</v>
      </c>
      <c r="AA481" s="177" t="s">
        <v>832</v>
      </c>
      <c r="AB481" s="177" t="s">
        <v>1380</v>
      </c>
      <c r="AC481" s="178">
        <f>AB481-AA481</f>
        <v>-60</v>
      </c>
      <c r="AD481" s="179">
        <f>IF(AF481="SI", 0,G481)</f>
        <v>194.33</v>
      </c>
      <c r="AE481" s="180">
        <f>AD481*AC481</f>
        <v>-11659.800000000001</v>
      </c>
      <c r="AF481" s="181"/>
    </row>
    <row r="482" spans="1:32" ht="24">
      <c r="A482" s="108">
        <v>2014</v>
      </c>
      <c r="B482" s="108">
        <v>490</v>
      </c>
      <c r="C482" s="109" t="s">
        <v>1380</v>
      </c>
      <c r="D482" s="175" t="s">
        <v>1386</v>
      </c>
      <c r="E482" s="109" t="s">
        <v>810</v>
      </c>
      <c r="F482" s="182" t="s">
        <v>1387</v>
      </c>
      <c r="G482" s="112">
        <v>330.55</v>
      </c>
      <c r="H482" s="176" t="s">
        <v>1383</v>
      </c>
      <c r="I482" s="108">
        <v>0</v>
      </c>
      <c r="J482" s="108">
        <v>0</v>
      </c>
      <c r="K482" s="109"/>
      <c r="L482" s="111" t="s">
        <v>920</v>
      </c>
      <c r="M482" s="109" t="s">
        <v>921</v>
      </c>
      <c r="N482" s="109" t="s">
        <v>921</v>
      </c>
      <c r="O482" s="108">
        <v>3</v>
      </c>
      <c r="P482" s="111" t="s">
        <v>243</v>
      </c>
      <c r="Q482" s="108">
        <v>1100402</v>
      </c>
      <c r="R482" s="108">
        <v>4090</v>
      </c>
      <c r="S482" s="108">
        <v>1897</v>
      </c>
      <c r="T482" s="108">
        <v>1</v>
      </c>
      <c r="U482" s="113">
        <v>2013</v>
      </c>
      <c r="V482" s="113">
        <v>1079</v>
      </c>
      <c r="W482" s="113">
        <v>0</v>
      </c>
      <c r="X482" s="114" t="s">
        <v>825</v>
      </c>
      <c r="Y482" s="108">
        <v>824</v>
      </c>
      <c r="Z482" s="109" t="s">
        <v>1380</v>
      </c>
      <c r="AA482" s="177" t="s">
        <v>832</v>
      </c>
      <c r="AB482" s="177" t="s">
        <v>1380</v>
      </c>
      <c r="AC482" s="178">
        <f>AB482-AA482</f>
        <v>-60</v>
      </c>
      <c r="AD482" s="179">
        <f>IF(AF482="SI", 0,G482)</f>
        <v>330.55</v>
      </c>
      <c r="AE482" s="180">
        <f>AD482*AC482</f>
        <v>-19833</v>
      </c>
      <c r="AF482" s="181"/>
    </row>
    <row r="483" spans="1:32" ht="24">
      <c r="A483" s="108">
        <v>2014</v>
      </c>
      <c r="B483" s="108">
        <v>491</v>
      </c>
      <c r="C483" s="109" t="s">
        <v>1380</v>
      </c>
      <c r="D483" s="175" t="s">
        <v>1388</v>
      </c>
      <c r="E483" s="109" t="s">
        <v>810</v>
      </c>
      <c r="F483" s="182" t="s">
        <v>1389</v>
      </c>
      <c r="G483" s="112">
        <v>25.85</v>
      </c>
      <c r="H483" s="176" t="s">
        <v>1383</v>
      </c>
      <c r="I483" s="108">
        <v>0</v>
      </c>
      <c r="J483" s="108">
        <v>0</v>
      </c>
      <c r="K483" s="109"/>
      <c r="L483" s="111" t="s">
        <v>920</v>
      </c>
      <c r="M483" s="109" t="s">
        <v>921</v>
      </c>
      <c r="N483" s="109" t="s">
        <v>921</v>
      </c>
      <c r="O483" s="108">
        <v>3</v>
      </c>
      <c r="P483" s="111" t="s">
        <v>243</v>
      </c>
      <c r="Q483" s="108">
        <v>1100402</v>
      </c>
      <c r="R483" s="108">
        <v>4090</v>
      </c>
      <c r="S483" s="108">
        <v>1897</v>
      </c>
      <c r="T483" s="108">
        <v>1</v>
      </c>
      <c r="U483" s="113">
        <v>2013</v>
      </c>
      <c r="V483" s="113">
        <v>1079</v>
      </c>
      <c r="W483" s="113">
        <v>0</v>
      </c>
      <c r="X483" s="114" t="s">
        <v>825</v>
      </c>
      <c r="Y483" s="108">
        <v>824</v>
      </c>
      <c r="Z483" s="109" t="s">
        <v>1380</v>
      </c>
      <c r="AA483" s="177" t="s">
        <v>832</v>
      </c>
      <c r="AB483" s="177" t="s">
        <v>1380</v>
      </c>
      <c r="AC483" s="178">
        <f>AB483-AA483</f>
        <v>-60</v>
      </c>
      <c r="AD483" s="179">
        <f>IF(AF483="SI", 0,G483)</f>
        <v>25.85</v>
      </c>
      <c r="AE483" s="180">
        <f>AD483*AC483</f>
        <v>-1551</v>
      </c>
      <c r="AF483" s="181"/>
    </row>
    <row r="484" spans="1:32">
      <c r="A484" s="108">
        <v>2014</v>
      </c>
      <c r="B484" s="108">
        <v>492</v>
      </c>
      <c r="C484" s="109" t="s">
        <v>1380</v>
      </c>
      <c r="D484" s="175" t="s">
        <v>1390</v>
      </c>
      <c r="E484" s="109" t="s">
        <v>810</v>
      </c>
      <c r="F484" s="182" t="s">
        <v>1391</v>
      </c>
      <c r="G484" s="112">
        <v>51.01</v>
      </c>
      <c r="H484" s="176" t="s">
        <v>1383</v>
      </c>
      <c r="I484" s="108">
        <v>0</v>
      </c>
      <c r="J484" s="108">
        <v>0</v>
      </c>
      <c r="K484" s="109"/>
      <c r="L484" s="111" t="s">
        <v>920</v>
      </c>
      <c r="M484" s="109" t="s">
        <v>921</v>
      </c>
      <c r="N484" s="109" t="s">
        <v>921</v>
      </c>
      <c r="O484" s="108">
        <v>3</v>
      </c>
      <c r="P484" s="111" t="s">
        <v>243</v>
      </c>
      <c r="Q484" s="108">
        <v>1100402</v>
      </c>
      <c r="R484" s="108">
        <v>4090</v>
      </c>
      <c r="S484" s="108">
        <v>1897</v>
      </c>
      <c r="T484" s="108">
        <v>1</v>
      </c>
      <c r="U484" s="113">
        <v>2013</v>
      </c>
      <c r="V484" s="113">
        <v>1079</v>
      </c>
      <c r="W484" s="113">
        <v>0</v>
      </c>
      <c r="X484" s="114" t="s">
        <v>825</v>
      </c>
      <c r="Y484" s="108">
        <v>824</v>
      </c>
      <c r="Z484" s="109" t="s">
        <v>1380</v>
      </c>
      <c r="AA484" s="177" t="s">
        <v>832</v>
      </c>
      <c r="AB484" s="177" t="s">
        <v>1380</v>
      </c>
      <c r="AC484" s="178">
        <f>AB484-AA484</f>
        <v>-60</v>
      </c>
      <c r="AD484" s="179">
        <f>IF(AF484="SI", 0,G484)</f>
        <v>51.01</v>
      </c>
      <c r="AE484" s="180">
        <f>AD484*AC484</f>
        <v>-3060.6</v>
      </c>
      <c r="AF484" s="181"/>
    </row>
    <row r="485" spans="1:32" ht="24">
      <c r="A485" s="108">
        <v>2014</v>
      </c>
      <c r="B485" s="108">
        <v>493</v>
      </c>
      <c r="C485" s="109" t="s">
        <v>1380</v>
      </c>
      <c r="D485" s="175" t="s">
        <v>1392</v>
      </c>
      <c r="E485" s="109" t="s">
        <v>810</v>
      </c>
      <c r="F485" s="182" t="s">
        <v>1393</v>
      </c>
      <c r="G485" s="112">
        <v>44.16</v>
      </c>
      <c r="H485" s="176" t="s">
        <v>1383</v>
      </c>
      <c r="I485" s="108">
        <v>0</v>
      </c>
      <c r="J485" s="108">
        <v>0</v>
      </c>
      <c r="K485" s="109"/>
      <c r="L485" s="111" t="s">
        <v>920</v>
      </c>
      <c r="M485" s="109" t="s">
        <v>921</v>
      </c>
      <c r="N485" s="109" t="s">
        <v>921</v>
      </c>
      <c r="O485" s="108">
        <v>3</v>
      </c>
      <c r="P485" s="111" t="s">
        <v>243</v>
      </c>
      <c r="Q485" s="108">
        <v>1100402</v>
      </c>
      <c r="R485" s="108">
        <v>4090</v>
      </c>
      <c r="S485" s="108">
        <v>1897</v>
      </c>
      <c r="T485" s="108">
        <v>1</v>
      </c>
      <c r="U485" s="113">
        <v>2013</v>
      </c>
      <c r="V485" s="113">
        <v>1079</v>
      </c>
      <c r="W485" s="113">
        <v>0</v>
      </c>
      <c r="X485" s="114" t="s">
        <v>825</v>
      </c>
      <c r="Y485" s="108">
        <v>824</v>
      </c>
      <c r="Z485" s="109" t="s">
        <v>1380</v>
      </c>
      <c r="AA485" s="177" t="s">
        <v>832</v>
      </c>
      <c r="AB485" s="177" t="s">
        <v>1380</v>
      </c>
      <c r="AC485" s="178">
        <f>AB485-AA485</f>
        <v>-60</v>
      </c>
      <c r="AD485" s="179">
        <f>IF(AF485="SI", 0,G485)</f>
        <v>44.16</v>
      </c>
      <c r="AE485" s="180">
        <f>AD485*AC485</f>
        <v>-2649.6</v>
      </c>
      <c r="AF485" s="181"/>
    </row>
    <row r="486" spans="1:32" ht="24">
      <c r="A486" s="108">
        <v>2014</v>
      </c>
      <c r="B486" s="108">
        <v>494</v>
      </c>
      <c r="C486" s="109" t="s">
        <v>1380</v>
      </c>
      <c r="D486" s="175" t="s">
        <v>1394</v>
      </c>
      <c r="E486" s="109" t="s">
        <v>1395</v>
      </c>
      <c r="F486" s="182" t="s">
        <v>1396</v>
      </c>
      <c r="G486" s="112">
        <v>104.1</v>
      </c>
      <c r="H486" s="176" t="s">
        <v>1383</v>
      </c>
      <c r="I486" s="108">
        <v>0</v>
      </c>
      <c r="J486" s="108">
        <v>0</v>
      </c>
      <c r="K486" s="109"/>
      <c r="L486" s="111" t="s">
        <v>920</v>
      </c>
      <c r="M486" s="109" t="s">
        <v>921</v>
      </c>
      <c r="N486" s="109" t="s">
        <v>921</v>
      </c>
      <c r="O486" s="108">
        <v>3</v>
      </c>
      <c r="P486" s="111" t="s">
        <v>243</v>
      </c>
      <c r="Q486" s="108">
        <v>1100402</v>
      </c>
      <c r="R486" s="108">
        <v>4090</v>
      </c>
      <c r="S486" s="108">
        <v>1897</v>
      </c>
      <c r="T486" s="108">
        <v>1</v>
      </c>
      <c r="U486" s="113">
        <v>2013</v>
      </c>
      <c r="V486" s="113">
        <v>1079</v>
      </c>
      <c r="W486" s="113">
        <v>0</v>
      </c>
      <c r="X486" s="114" t="s">
        <v>825</v>
      </c>
      <c r="Y486" s="108">
        <v>824</v>
      </c>
      <c r="Z486" s="109" t="s">
        <v>1380</v>
      </c>
      <c r="AA486" s="177" t="s">
        <v>832</v>
      </c>
      <c r="AB486" s="177" t="s">
        <v>1380</v>
      </c>
      <c r="AC486" s="178">
        <f>AB486-AA486</f>
        <v>-60</v>
      </c>
      <c r="AD486" s="179">
        <f>IF(AF486="SI", 0,G486)</f>
        <v>104.1</v>
      </c>
      <c r="AE486" s="180">
        <f>AD486*AC486</f>
        <v>-6246</v>
      </c>
      <c r="AF486" s="181"/>
    </row>
    <row r="487" spans="1:32" ht="24">
      <c r="A487" s="108">
        <v>2014</v>
      </c>
      <c r="B487" s="108">
        <v>495</v>
      </c>
      <c r="C487" s="109" t="s">
        <v>1397</v>
      </c>
      <c r="D487" s="175" t="s">
        <v>1398</v>
      </c>
      <c r="E487" s="109" t="s">
        <v>1092</v>
      </c>
      <c r="F487" s="182" t="s">
        <v>1399</v>
      </c>
      <c r="G487" s="112">
        <v>45.48</v>
      </c>
      <c r="H487" s="176" t="s">
        <v>967</v>
      </c>
      <c r="I487" s="108">
        <v>0</v>
      </c>
      <c r="J487" s="108">
        <v>0</v>
      </c>
      <c r="K487" s="109"/>
      <c r="L487" s="111" t="s">
        <v>920</v>
      </c>
      <c r="M487" s="109" t="s">
        <v>921</v>
      </c>
      <c r="N487" s="109" t="s">
        <v>921</v>
      </c>
      <c r="O487" s="108">
        <v>3</v>
      </c>
      <c r="P487" s="111" t="s">
        <v>243</v>
      </c>
      <c r="Q487" s="108">
        <v>1100402</v>
      </c>
      <c r="R487" s="108">
        <v>4090</v>
      </c>
      <c r="S487" s="108">
        <v>1897</v>
      </c>
      <c r="T487" s="108">
        <v>1</v>
      </c>
      <c r="U487" s="113">
        <v>2014</v>
      </c>
      <c r="V487" s="113">
        <v>301</v>
      </c>
      <c r="W487" s="113">
        <v>5</v>
      </c>
      <c r="X487" s="114" t="s">
        <v>825</v>
      </c>
      <c r="Y487" s="108">
        <v>828</v>
      </c>
      <c r="Z487" s="109" t="s">
        <v>1397</v>
      </c>
      <c r="AA487" s="177" t="s">
        <v>1400</v>
      </c>
      <c r="AB487" s="177" t="s">
        <v>1397</v>
      </c>
      <c r="AC487" s="178">
        <f>AB487-AA487</f>
        <v>-60</v>
      </c>
      <c r="AD487" s="179">
        <f>IF(AF487="SI", 0,G487)</f>
        <v>45.48</v>
      </c>
      <c r="AE487" s="180">
        <f>AD487*AC487</f>
        <v>-2728.7999999999997</v>
      </c>
      <c r="AF487" s="181"/>
    </row>
    <row r="488" spans="1:32" ht="24">
      <c r="A488" s="108">
        <v>2014</v>
      </c>
      <c r="B488" s="108">
        <v>496</v>
      </c>
      <c r="C488" s="109" t="s">
        <v>1397</v>
      </c>
      <c r="D488" s="175" t="s">
        <v>1401</v>
      </c>
      <c r="E488" s="109" t="s">
        <v>1092</v>
      </c>
      <c r="F488" s="182" t="s">
        <v>1399</v>
      </c>
      <c r="G488" s="112">
        <v>30.55</v>
      </c>
      <c r="H488" s="176" t="s">
        <v>967</v>
      </c>
      <c r="I488" s="108">
        <v>0</v>
      </c>
      <c r="J488" s="108">
        <v>0</v>
      </c>
      <c r="K488" s="109"/>
      <c r="L488" s="111" t="s">
        <v>920</v>
      </c>
      <c r="M488" s="109" t="s">
        <v>921</v>
      </c>
      <c r="N488" s="109" t="s">
        <v>921</v>
      </c>
      <c r="O488" s="108">
        <v>3</v>
      </c>
      <c r="P488" s="111" t="s">
        <v>243</v>
      </c>
      <c r="Q488" s="108">
        <v>1100402</v>
      </c>
      <c r="R488" s="108">
        <v>4090</v>
      </c>
      <c r="S488" s="108">
        <v>1897</v>
      </c>
      <c r="T488" s="108">
        <v>1</v>
      </c>
      <c r="U488" s="113">
        <v>2014</v>
      </c>
      <c r="V488" s="113">
        <v>301</v>
      </c>
      <c r="W488" s="113">
        <v>5</v>
      </c>
      <c r="X488" s="114" t="s">
        <v>825</v>
      </c>
      <c r="Y488" s="108">
        <v>828</v>
      </c>
      <c r="Z488" s="109" t="s">
        <v>1397</v>
      </c>
      <c r="AA488" s="177" t="s">
        <v>1400</v>
      </c>
      <c r="AB488" s="177" t="s">
        <v>1397</v>
      </c>
      <c r="AC488" s="178">
        <f>AB488-AA488</f>
        <v>-60</v>
      </c>
      <c r="AD488" s="179">
        <f>IF(AF488="SI", 0,G488)</f>
        <v>30.55</v>
      </c>
      <c r="AE488" s="180">
        <f>AD488*AC488</f>
        <v>-1833</v>
      </c>
      <c r="AF488" s="181"/>
    </row>
    <row r="489" spans="1:32" ht="24">
      <c r="A489" s="108">
        <v>2014</v>
      </c>
      <c r="B489" s="108">
        <v>497</v>
      </c>
      <c r="C489" s="109" t="s">
        <v>1397</v>
      </c>
      <c r="D489" s="175" t="s">
        <v>1402</v>
      </c>
      <c r="E489" s="109" t="s">
        <v>1092</v>
      </c>
      <c r="F489" s="182" t="s">
        <v>1403</v>
      </c>
      <c r="G489" s="112">
        <v>14.81</v>
      </c>
      <c r="H489" s="176" t="s">
        <v>1182</v>
      </c>
      <c r="I489" s="108">
        <v>0</v>
      </c>
      <c r="J489" s="108">
        <v>0</v>
      </c>
      <c r="K489" s="109"/>
      <c r="L489" s="111" t="s">
        <v>920</v>
      </c>
      <c r="M489" s="109" t="s">
        <v>921</v>
      </c>
      <c r="N489" s="109" t="s">
        <v>921</v>
      </c>
      <c r="O489" s="108">
        <v>2</v>
      </c>
      <c r="P489" s="111" t="s">
        <v>73</v>
      </c>
      <c r="Q489" s="108">
        <v>1060203</v>
      </c>
      <c r="R489" s="108">
        <v>2340</v>
      </c>
      <c r="S489" s="108">
        <v>1827</v>
      </c>
      <c r="T489" s="108">
        <v>3</v>
      </c>
      <c r="U489" s="113">
        <v>2013</v>
      </c>
      <c r="V489" s="113">
        <v>1061</v>
      </c>
      <c r="W489" s="113">
        <v>0</v>
      </c>
      <c r="X489" s="114" t="s">
        <v>70</v>
      </c>
      <c r="Y489" s="108">
        <v>829</v>
      </c>
      <c r="Z489" s="109" t="s">
        <v>1397</v>
      </c>
      <c r="AA489" s="177" t="s">
        <v>1400</v>
      </c>
      <c r="AB489" s="177" t="s">
        <v>1397</v>
      </c>
      <c r="AC489" s="178">
        <f>AB489-AA489</f>
        <v>-60</v>
      </c>
      <c r="AD489" s="179">
        <f>IF(AF489="SI", 0,G489)</f>
        <v>14.81</v>
      </c>
      <c r="AE489" s="180">
        <f>AD489*AC489</f>
        <v>-888.6</v>
      </c>
      <c r="AF489" s="181"/>
    </row>
    <row r="490" spans="1:32" ht="24">
      <c r="A490" s="108">
        <v>2014</v>
      </c>
      <c r="B490" s="108">
        <v>498</v>
      </c>
      <c r="C490" s="109" t="s">
        <v>1397</v>
      </c>
      <c r="D490" s="175" t="s">
        <v>1404</v>
      </c>
      <c r="E490" s="109" t="s">
        <v>825</v>
      </c>
      <c r="F490" s="182" t="s">
        <v>1405</v>
      </c>
      <c r="G490" s="112">
        <v>2.71</v>
      </c>
      <c r="H490" s="176" t="s">
        <v>944</v>
      </c>
      <c r="I490" s="108">
        <v>0</v>
      </c>
      <c r="J490" s="108">
        <v>0</v>
      </c>
      <c r="K490" s="109"/>
      <c r="L490" s="111" t="s">
        <v>920</v>
      </c>
      <c r="M490" s="109" t="s">
        <v>921</v>
      </c>
      <c r="N490" s="109" t="s">
        <v>921</v>
      </c>
      <c r="O490" s="108">
        <v>3</v>
      </c>
      <c r="P490" s="111" t="s">
        <v>243</v>
      </c>
      <c r="Q490" s="108">
        <v>1040203</v>
      </c>
      <c r="R490" s="108">
        <v>1570</v>
      </c>
      <c r="S490" s="108">
        <v>1367</v>
      </c>
      <c r="T490" s="108">
        <v>2</v>
      </c>
      <c r="U490" s="113">
        <v>2013</v>
      </c>
      <c r="V490" s="113">
        <v>618</v>
      </c>
      <c r="W490" s="113">
        <v>0</v>
      </c>
      <c r="X490" s="114" t="s">
        <v>825</v>
      </c>
      <c r="Y490" s="108">
        <v>831</v>
      </c>
      <c r="Z490" s="109" t="s">
        <v>1397</v>
      </c>
      <c r="AA490" s="177" t="s">
        <v>1400</v>
      </c>
      <c r="AB490" s="177" t="s">
        <v>1397</v>
      </c>
      <c r="AC490" s="178">
        <f>AB490-AA490</f>
        <v>-60</v>
      </c>
      <c r="AD490" s="179">
        <f>IF(AF490="SI", 0,G490)</f>
        <v>2.71</v>
      </c>
      <c r="AE490" s="180">
        <f>AD490*AC490</f>
        <v>-162.6</v>
      </c>
      <c r="AF490" s="181"/>
    </row>
    <row r="491" spans="1:32" ht="24">
      <c r="A491" s="108">
        <v>2014</v>
      </c>
      <c r="B491" s="108">
        <v>499</v>
      </c>
      <c r="C491" s="109" t="s">
        <v>1397</v>
      </c>
      <c r="D491" s="175" t="s">
        <v>1406</v>
      </c>
      <c r="E491" s="109" t="s">
        <v>1092</v>
      </c>
      <c r="F491" s="182" t="s">
        <v>1407</v>
      </c>
      <c r="G491" s="112">
        <v>24.19</v>
      </c>
      <c r="H491" s="176" t="s">
        <v>967</v>
      </c>
      <c r="I491" s="108">
        <v>0</v>
      </c>
      <c r="J491" s="108">
        <v>0</v>
      </c>
      <c r="K491" s="109"/>
      <c r="L491" s="111" t="s">
        <v>920</v>
      </c>
      <c r="M491" s="109" t="s">
        <v>921</v>
      </c>
      <c r="N491" s="109" t="s">
        <v>921</v>
      </c>
      <c r="O491" s="108">
        <v>2</v>
      </c>
      <c r="P491" s="111" t="s">
        <v>73</v>
      </c>
      <c r="Q491" s="108">
        <v>1060203</v>
      </c>
      <c r="R491" s="108">
        <v>2340</v>
      </c>
      <c r="S491" s="108">
        <v>1827</v>
      </c>
      <c r="T491" s="108">
        <v>3</v>
      </c>
      <c r="U491" s="113">
        <v>2014</v>
      </c>
      <c r="V491" s="113">
        <v>296</v>
      </c>
      <c r="W491" s="113">
        <v>1</v>
      </c>
      <c r="X491" s="114" t="s">
        <v>825</v>
      </c>
      <c r="Y491" s="108">
        <v>830</v>
      </c>
      <c r="Z491" s="109" t="s">
        <v>1397</v>
      </c>
      <c r="AA491" s="177" t="s">
        <v>1400</v>
      </c>
      <c r="AB491" s="177" t="s">
        <v>1397</v>
      </c>
      <c r="AC491" s="178">
        <f>AB491-AA491</f>
        <v>-60</v>
      </c>
      <c r="AD491" s="179">
        <f>IF(AF491="SI", 0,G491)</f>
        <v>24.19</v>
      </c>
      <c r="AE491" s="180">
        <f>AD491*AC491</f>
        <v>-1451.4</v>
      </c>
      <c r="AF491" s="181"/>
    </row>
    <row r="492" spans="1:32" ht="24">
      <c r="A492" s="108">
        <v>2014</v>
      </c>
      <c r="B492" s="108">
        <v>500</v>
      </c>
      <c r="C492" s="109" t="s">
        <v>1397</v>
      </c>
      <c r="D492" s="175" t="s">
        <v>1408</v>
      </c>
      <c r="E492" s="109" t="s">
        <v>1092</v>
      </c>
      <c r="F492" s="182" t="s">
        <v>1409</v>
      </c>
      <c r="G492" s="112">
        <v>162.26</v>
      </c>
      <c r="H492" s="176" t="s">
        <v>944</v>
      </c>
      <c r="I492" s="108">
        <v>0</v>
      </c>
      <c r="J492" s="108">
        <v>0</v>
      </c>
      <c r="K492" s="109"/>
      <c r="L492" s="111" t="s">
        <v>920</v>
      </c>
      <c r="M492" s="109" t="s">
        <v>921</v>
      </c>
      <c r="N492" s="109" t="s">
        <v>921</v>
      </c>
      <c r="O492" s="108">
        <v>3</v>
      </c>
      <c r="P492" s="111" t="s">
        <v>243</v>
      </c>
      <c r="Q492" s="108">
        <v>1040203</v>
      </c>
      <c r="R492" s="108">
        <v>1570</v>
      </c>
      <c r="S492" s="108">
        <v>1367</v>
      </c>
      <c r="T492" s="108">
        <v>2</v>
      </c>
      <c r="U492" s="113">
        <v>2013</v>
      </c>
      <c r="V492" s="113">
        <v>618</v>
      </c>
      <c r="W492" s="113">
        <v>0</v>
      </c>
      <c r="X492" s="114" t="s">
        <v>825</v>
      </c>
      <c r="Y492" s="108">
        <v>831</v>
      </c>
      <c r="Z492" s="109" t="s">
        <v>1397</v>
      </c>
      <c r="AA492" s="177" t="s">
        <v>1400</v>
      </c>
      <c r="AB492" s="177" t="s">
        <v>1397</v>
      </c>
      <c r="AC492" s="178">
        <f>AB492-AA492</f>
        <v>-60</v>
      </c>
      <c r="AD492" s="179">
        <f>IF(AF492="SI", 0,G492)</f>
        <v>162.26</v>
      </c>
      <c r="AE492" s="180">
        <f>AD492*AC492</f>
        <v>-9735.5999999999985</v>
      </c>
      <c r="AF492" s="181"/>
    </row>
    <row r="493" spans="1:32" ht="24">
      <c r="A493" s="108">
        <v>2014</v>
      </c>
      <c r="B493" s="108">
        <v>501</v>
      </c>
      <c r="C493" s="109" t="s">
        <v>1397</v>
      </c>
      <c r="D493" s="175" t="s">
        <v>1410</v>
      </c>
      <c r="E493" s="109" t="s">
        <v>1092</v>
      </c>
      <c r="F493" s="182" t="s">
        <v>1411</v>
      </c>
      <c r="G493" s="112">
        <v>46.87</v>
      </c>
      <c r="H493" s="176" t="s">
        <v>944</v>
      </c>
      <c r="I493" s="108">
        <v>0</v>
      </c>
      <c r="J493" s="108">
        <v>0</v>
      </c>
      <c r="K493" s="109"/>
      <c r="L493" s="111" t="s">
        <v>920</v>
      </c>
      <c r="M493" s="109" t="s">
        <v>921</v>
      </c>
      <c r="N493" s="109" t="s">
        <v>921</v>
      </c>
      <c r="O493" s="108">
        <v>2</v>
      </c>
      <c r="P493" s="111" t="s">
        <v>73</v>
      </c>
      <c r="Q493" s="108">
        <v>1060203</v>
      </c>
      <c r="R493" s="108">
        <v>2340</v>
      </c>
      <c r="S493" s="108">
        <v>1827</v>
      </c>
      <c r="T493" s="108">
        <v>1</v>
      </c>
      <c r="U493" s="113">
        <v>2013</v>
      </c>
      <c r="V493" s="113">
        <v>619</v>
      </c>
      <c r="W493" s="113">
        <v>0</v>
      </c>
      <c r="X493" s="114" t="s">
        <v>70</v>
      </c>
      <c r="Y493" s="108">
        <v>832</v>
      </c>
      <c r="Z493" s="109" t="s">
        <v>1397</v>
      </c>
      <c r="AA493" s="177" t="s">
        <v>1400</v>
      </c>
      <c r="AB493" s="177" t="s">
        <v>1397</v>
      </c>
      <c r="AC493" s="178">
        <f>AB493-AA493</f>
        <v>-60</v>
      </c>
      <c r="AD493" s="179">
        <f>IF(AF493="SI", 0,G493)</f>
        <v>46.87</v>
      </c>
      <c r="AE493" s="180">
        <f>AD493*AC493</f>
        <v>-2812.2</v>
      </c>
      <c r="AF493" s="181"/>
    </row>
    <row r="494" spans="1:32" ht="24">
      <c r="A494" s="108">
        <v>2014</v>
      </c>
      <c r="B494" s="108">
        <v>502</v>
      </c>
      <c r="C494" s="109" t="s">
        <v>1397</v>
      </c>
      <c r="D494" s="175" t="s">
        <v>1412</v>
      </c>
      <c r="E494" s="109" t="s">
        <v>1092</v>
      </c>
      <c r="F494" s="182" t="s">
        <v>1413</v>
      </c>
      <c r="G494" s="112">
        <v>29.16</v>
      </c>
      <c r="H494" s="176" t="s">
        <v>967</v>
      </c>
      <c r="I494" s="108">
        <v>0</v>
      </c>
      <c r="J494" s="108">
        <v>0</v>
      </c>
      <c r="K494" s="109"/>
      <c r="L494" s="111" t="s">
        <v>920</v>
      </c>
      <c r="M494" s="109" t="s">
        <v>921</v>
      </c>
      <c r="N494" s="109" t="s">
        <v>921</v>
      </c>
      <c r="O494" s="108">
        <v>2</v>
      </c>
      <c r="P494" s="111" t="s">
        <v>73</v>
      </c>
      <c r="Q494" s="108">
        <v>1060302</v>
      </c>
      <c r="R494" s="108">
        <v>2440</v>
      </c>
      <c r="S494" s="108">
        <v>1910</v>
      </c>
      <c r="T494" s="108">
        <v>2</v>
      </c>
      <c r="U494" s="113">
        <v>2014</v>
      </c>
      <c r="V494" s="113">
        <v>297</v>
      </c>
      <c r="W494" s="113">
        <v>4</v>
      </c>
      <c r="X494" s="114" t="s">
        <v>825</v>
      </c>
      <c r="Y494" s="108">
        <v>833</v>
      </c>
      <c r="Z494" s="109" t="s">
        <v>1397</v>
      </c>
      <c r="AA494" s="177" t="s">
        <v>1400</v>
      </c>
      <c r="AB494" s="177" t="s">
        <v>1397</v>
      </c>
      <c r="AC494" s="178">
        <f>AB494-AA494</f>
        <v>-60</v>
      </c>
      <c r="AD494" s="179">
        <f>IF(AF494="SI", 0,G494)</f>
        <v>29.16</v>
      </c>
      <c r="AE494" s="180">
        <f>AD494*AC494</f>
        <v>-1749.6</v>
      </c>
      <c r="AF494" s="181"/>
    </row>
    <row r="495" spans="1:32" ht="24">
      <c r="A495" s="108">
        <v>2014</v>
      </c>
      <c r="B495" s="108">
        <v>503</v>
      </c>
      <c r="C495" s="109" t="s">
        <v>1397</v>
      </c>
      <c r="D495" s="175" t="s">
        <v>1414</v>
      </c>
      <c r="E495" s="109" t="s">
        <v>1092</v>
      </c>
      <c r="F495" s="182" t="s">
        <v>1415</v>
      </c>
      <c r="G495" s="112">
        <v>50.81</v>
      </c>
      <c r="H495" s="176" t="s">
        <v>967</v>
      </c>
      <c r="I495" s="108">
        <v>0</v>
      </c>
      <c r="J495" s="108">
        <v>0</v>
      </c>
      <c r="K495" s="109"/>
      <c r="L495" s="111" t="s">
        <v>920</v>
      </c>
      <c r="M495" s="109" t="s">
        <v>921</v>
      </c>
      <c r="N495" s="109" t="s">
        <v>921</v>
      </c>
      <c r="O495" s="108">
        <v>2</v>
      </c>
      <c r="P495" s="111" t="s">
        <v>73</v>
      </c>
      <c r="Q495" s="108">
        <v>1060302</v>
      </c>
      <c r="R495" s="108">
        <v>2440</v>
      </c>
      <c r="S495" s="108">
        <v>1910</v>
      </c>
      <c r="T495" s="108">
        <v>2</v>
      </c>
      <c r="U495" s="113">
        <v>2014</v>
      </c>
      <c r="V495" s="113">
        <v>297</v>
      </c>
      <c r="W495" s="113">
        <v>4</v>
      </c>
      <c r="X495" s="114" t="s">
        <v>825</v>
      </c>
      <c r="Y495" s="108">
        <v>833</v>
      </c>
      <c r="Z495" s="109" t="s">
        <v>1397</v>
      </c>
      <c r="AA495" s="177" t="s">
        <v>1400</v>
      </c>
      <c r="AB495" s="177" t="s">
        <v>1397</v>
      </c>
      <c r="AC495" s="178">
        <f>AB495-AA495</f>
        <v>-60</v>
      </c>
      <c r="AD495" s="179">
        <f>IF(AF495="SI", 0,G495)</f>
        <v>50.81</v>
      </c>
      <c r="AE495" s="180">
        <f>AD495*AC495</f>
        <v>-3048.6000000000004</v>
      </c>
      <c r="AF495" s="181"/>
    </row>
    <row r="496" spans="1:32" ht="24">
      <c r="A496" s="108">
        <v>2014</v>
      </c>
      <c r="B496" s="108">
        <v>504</v>
      </c>
      <c r="C496" s="109" t="s">
        <v>1397</v>
      </c>
      <c r="D496" s="175" t="s">
        <v>1416</v>
      </c>
      <c r="E496" s="109" t="s">
        <v>1092</v>
      </c>
      <c r="F496" s="182" t="s">
        <v>1417</v>
      </c>
      <c r="G496" s="112">
        <v>191.32</v>
      </c>
      <c r="H496" s="176" t="s">
        <v>984</v>
      </c>
      <c r="I496" s="108">
        <v>0</v>
      </c>
      <c r="J496" s="108">
        <v>0</v>
      </c>
      <c r="K496" s="109"/>
      <c r="L496" s="111" t="s">
        <v>920</v>
      </c>
      <c r="M496" s="109" t="s">
        <v>921</v>
      </c>
      <c r="N496" s="109" t="s">
        <v>921</v>
      </c>
      <c r="O496" s="108">
        <v>2</v>
      </c>
      <c r="P496" s="111" t="s">
        <v>73</v>
      </c>
      <c r="Q496" s="108">
        <v>1010203</v>
      </c>
      <c r="R496" s="108">
        <v>140</v>
      </c>
      <c r="S496" s="108">
        <v>1048</v>
      </c>
      <c r="T496" s="108">
        <v>2</v>
      </c>
      <c r="U496" s="113">
        <v>2013</v>
      </c>
      <c r="V496" s="113">
        <v>923</v>
      </c>
      <c r="W496" s="113">
        <v>0</v>
      </c>
      <c r="X496" s="114" t="s">
        <v>70</v>
      </c>
      <c r="Y496" s="108">
        <v>834</v>
      </c>
      <c r="Z496" s="109" t="s">
        <v>1397</v>
      </c>
      <c r="AA496" s="177" t="s">
        <v>1400</v>
      </c>
      <c r="AB496" s="177" t="s">
        <v>1397</v>
      </c>
      <c r="AC496" s="178">
        <f>AB496-AA496</f>
        <v>-60</v>
      </c>
      <c r="AD496" s="179">
        <f>IF(AF496="SI", 0,G496)</f>
        <v>191.32</v>
      </c>
      <c r="AE496" s="180">
        <f>AD496*AC496</f>
        <v>-11479.199999999999</v>
      </c>
      <c r="AF496" s="181"/>
    </row>
    <row r="497" spans="1:32" ht="24">
      <c r="A497" s="108">
        <v>2014</v>
      </c>
      <c r="B497" s="108">
        <v>505</v>
      </c>
      <c r="C497" s="109" t="s">
        <v>1397</v>
      </c>
      <c r="D497" s="175" t="s">
        <v>1418</v>
      </c>
      <c r="E497" s="109" t="s">
        <v>1092</v>
      </c>
      <c r="F497" s="182" t="s">
        <v>1419</v>
      </c>
      <c r="G497" s="112">
        <v>33.549999999999997</v>
      </c>
      <c r="H497" s="176" t="s">
        <v>967</v>
      </c>
      <c r="I497" s="108">
        <v>0</v>
      </c>
      <c r="J497" s="108">
        <v>0</v>
      </c>
      <c r="K497" s="109"/>
      <c r="L497" s="111" t="s">
        <v>920</v>
      </c>
      <c r="M497" s="109" t="s">
        <v>921</v>
      </c>
      <c r="N497" s="109" t="s">
        <v>921</v>
      </c>
      <c r="O497" s="108">
        <v>2</v>
      </c>
      <c r="P497" s="111" t="s">
        <v>73</v>
      </c>
      <c r="Q497" s="108">
        <v>1080202</v>
      </c>
      <c r="R497" s="108">
        <v>2880</v>
      </c>
      <c r="S497" s="108">
        <v>1937</v>
      </c>
      <c r="T497" s="108">
        <v>1</v>
      </c>
      <c r="U497" s="113">
        <v>2014</v>
      </c>
      <c r="V497" s="113">
        <v>299</v>
      </c>
      <c r="W497" s="113">
        <v>10</v>
      </c>
      <c r="X497" s="114" t="s">
        <v>825</v>
      </c>
      <c r="Y497" s="108">
        <v>835</v>
      </c>
      <c r="Z497" s="109" t="s">
        <v>1397</v>
      </c>
      <c r="AA497" s="177" t="s">
        <v>1400</v>
      </c>
      <c r="AB497" s="177" t="s">
        <v>1397</v>
      </c>
      <c r="AC497" s="178">
        <f>AB497-AA497</f>
        <v>-60</v>
      </c>
      <c r="AD497" s="179">
        <f>IF(AF497="SI", 0,G497)</f>
        <v>33.549999999999997</v>
      </c>
      <c r="AE497" s="180">
        <f>AD497*AC497</f>
        <v>-2012.9999999999998</v>
      </c>
      <c r="AF497" s="181"/>
    </row>
    <row r="498" spans="1:32" ht="24">
      <c r="A498" s="108">
        <v>2014</v>
      </c>
      <c r="B498" s="108">
        <v>506</v>
      </c>
      <c r="C498" s="109" t="s">
        <v>1397</v>
      </c>
      <c r="D498" s="175" t="s">
        <v>1420</v>
      </c>
      <c r="E498" s="109" t="s">
        <v>1092</v>
      </c>
      <c r="F498" s="182" t="s">
        <v>1421</v>
      </c>
      <c r="G498" s="112">
        <v>27.27</v>
      </c>
      <c r="H498" s="176" t="s">
        <v>967</v>
      </c>
      <c r="I498" s="108">
        <v>0</v>
      </c>
      <c r="J498" s="108">
        <v>0</v>
      </c>
      <c r="K498" s="109"/>
      <c r="L498" s="111" t="s">
        <v>920</v>
      </c>
      <c r="M498" s="109" t="s">
        <v>921</v>
      </c>
      <c r="N498" s="109" t="s">
        <v>921</v>
      </c>
      <c r="O498" s="108">
        <v>2</v>
      </c>
      <c r="P498" s="111" t="s">
        <v>73</v>
      </c>
      <c r="Q498" s="108">
        <v>1080202</v>
      </c>
      <c r="R498" s="108">
        <v>2880</v>
      </c>
      <c r="S498" s="108">
        <v>1937</v>
      </c>
      <c r="T498" s="108">
        <v>1</v>
      </c>
      <c r="U498" s="113">
        <v>2014</v>
      </c>
      <c r="V498" s="113">
        <v>299</v>
      </c>
      <c r="W498" s="113">
        <v>10</v>
      </c>
      <c r="X498" s="114" t="s">
        <v>825</v>
      </c>
      <c r="Y498" s="108">
        <v>835</v>
      </c>
      <c r="Z498" s="109" t="s">
        <v>1397</v>
      </c>
      <c r="AA498" s="177" t="s">
        <v>1400</v>
      </c>
      <c r="AB498" s="177" t="s">
        <v>1397</v>
      </c>
      <c r="AC498" s="178">
        <f>AB498-AA498</f>
        <v>-60</v>
      </c>
      <c r="AD498" s="179">
        <f>IF(AF498="SI", 0,G498)</f>
        <v>27.27</v>
      </c>
      <c r="AE498" s="180">
        <f>AD498*AC498</f>
        <v>-1636.2</v>
      </c>
      <c r="AF498" s="181"/>
    </row>
    <row r="499" spans="1:32" ht="24">
      <c r="A499" s="108">
        <v>2014</v>
      </c>
      <c r="B499" s="108">
        <v>507</v>
      </c>
      <c r="C499" s="109" t="s">
        <v>1397</v>
      </c>
      <c r="D499" s="175" t="s">
        <v>1422</v>
      </c>
      <c r="E499" s="109" t="s">
        <v>1092</v>
      </c>
      <c r="F499" s="182" t="s">
        <v>1423</v>
      </c>
      <c r="G499" s="112">
        <v>15.18</v>
      </c>
      <c r="H499" s="176" t="s">
        <v>967</v>
      </c>
      <c r="I499" s="108">
        <v>0</v>
      </c>
      <c r="J499" s="108">
        <v>0</v>
      </c>
      <c r="K499" s="109"/>
      <c r="L499" s="111" t="s">
        <v>920</v>
      </c>
      <c r="M499" s="109" t="s">
        <v>921</v>
      </c>
      <c r="N499" s="109" t="s">
        <v>921</v>
      </c>
      <c r="O499" s="108">
        <v>2</v>
      </c>
      <c r="P499" s="111" t="s">
        <v>73</v>
      </c>
      <c r="Q499" s="108">
        <v>1080202</v>
      </c>
      <c r="R499" s="108">
        <v>2880</v>
      </c>
      <c r="S499" s="108">
        <v>1937</v>
      </c>
      <c r="T499" s="108">
        <v>1</v>
      </c>
      <c r="U499" s="113">
        <v>2014</v>
      </c>
      <c r="V499" s="113">
        <v>299</v>
      </c>
      <c r="W499" s="113">
        <v>10</v>
      </c>
      <c r="X499" s="114" t="s">
        <v>825</v>
      </c>
      <c r="Y499" s="108">
        <v>835</v>
      </c>
      <c r="Z499" s="109" t="s">
        <v>1397</v>
      </c>
      <c r="AA499" s="177" t="s">
        <v>1400</v>
      </c>
      <c r="AB499" s="177" t="s">
        <v>1397</v>
      </c>
      <c r="AC499" s="178">
        <f>AB499-AA499</f>
        <v>-60</v>
      </c>
      <c r="AD499" s="179">
        <f>IF(AF499="SI", 0,G499)</f>
        <v>15.18</v>
      </c>
      <c r="AE499" s="180">
        <f>AD499*AC499</f>
        <v>-910.8</v>
      </c>
      <c r="AF499" s="181"/>
    </row>
    <row r="500" spans="1:32" ht="24">
      <c r="A500" s="108">
        <v>2014</v>
      </c>
      <c r="B500" s="108">
        <v>508</v>
      </c>
      <c r="C500" s="109" t="s">
        <v>1397</v>
      </c>
      <c r="D500" s="175" t="s">
        <v>1424</v>
      </c>
      <c r="E500" s="109" t="s">
        <v>1092</v>
      </c>
      <c r="F500" s="182" t="s">
        <v>1425</v>
      </c>
      <c r="G500" s="112">
        <v>47.67</v>
      </c>
      <c r="H500" s="176" t="s">
        <v>1383</v>
      </c>
      <c r="I500" s="108">
        <v>0</v>
      </c>
      <c r="J500" s="108">
        <v>0</v>
      </c>
      <c r="K500" s="109"/>
      <c r="L500" s="111" t="s">
        <v>920</v>
      </c>
      <c r="M500" s="109" t="s">
        <v>921</v>
      </c>
      <c r="N500" s="109" t="s">
        <v>921</v>
      </c>
      <c r="O500" s="108">
        <v>2</v>
      </c>
      <c r="P500" s="111" t="s">
        <v>73</v>
      </c>
      <c r="Q500" s="108">
        <v>1060302</v>
      </c>
      <c r="R500" s="108">
        <v>2440</v>
      </c>
      <c r="S500" s="108">
        <v>1910</v>
      </c>
      <c r="T500" s="108">
        <v>2</v>
      </c>
      <c r="U500" s="113">
        <v>2013</v>
      </c>
      <c r="V500" s="113">
        <v>1062</v>
      </c>
      <c r="W500" s="113">
        <v>0</v>
      </c>
      <c r="X500" s="114" t="s">
        <v>825</v>
      </c>
      <c r="Y500" s="108">
        <v>837</v>
      </c>
      <c r="Z500" s="109" t="s">
        <v>1397</v>
      </c>
      <c r="AA500" s="177" t="s">
        <v>1400</v>
      </c>
      <c r="AB500" s="177" t="s">
        <v>1397</v>
      </c>
      <c r="AC500" s="178">
        <f>AB500-AA500</f>
        <v>-60</v>
      </c>
      <c r="AD500" s="179">
        <f>IF(AF500="SI", 0,G500)</f>
        <v>47.67</v>
      </c>
      <c r="AE500" s="180">
        <f>AD500*AC500</f>
        <v>-2860.2000000000003</v>
      </c>
      <c r="AF500" s="181"/>
    </row>
    <row r="501" spans="1:32" ht="24">
      <c r="A501" s="108">
        <v>2014</v>
      </c>
      <c r="B501" s="108">
        <v>509</v>
      </c>
      <c r="C501" s="109" t="s">
        <v>1397</v>
      </c>
      <c r="D501" s="175" t="s">
        <v>1426</v>
      </c>
      <c r="E501" s="109" t="s">
        <v>1092</v>
      </c>
      <c r="F501" s="182" t="s">
        <v>1427</v>
      </c>
      <c r="G501" s="112">
        <v>25.85</v>
      </c>
      <c r="H501" s="176" t="s">
        <v>1383</v>
      </c>
      <c r="I501" s="108">
        <v>0</v>
      </c>
      <c r="J501" s="108">
        <v>0</v>
      </c>
      <c r="K501" s="109"/>
      <c r="L501" s="111" t="s">
        <v>920</v>
      </c>
      <c r="M501" s="109" t="s">
        <v>921</v>
      </c>
      <c r="N501" s="109" t="s">
        <v>921</v>
      </c>
      <c r="O501" s="108">
        <v>2</v>
      </c>
      <c r="P501" s="111" t="s">
        <v>73</v>
      </c>
      <c r="Q501" s="108">
        <v>1060302</v>
      </c>
      <c r="R501" s="108">
        <v>2440</v>
      </c>
      <c r="S501" s="108">
        <v>1910</v>
      </c>
      <c r="T501" s="108">
        <v>2</v>
      </c>
      <c r="U501" s="113">
        <v>2011</v>
      </c>
      <c r="V501" s="113">
        <v>1096</v>
      </c>
      <c r="W501" s="113">
        <v>0</v>
      </c>
      <c r="X501" s="114" t="s">
        <v>825</v>
      </c>
      <c r="Y501" s="108">
        <v>838</v>
      </c>
      <c r="Z501" s="109" t="s">
        <v>1397</v>
      </c>
      <c r="AA501" s="177" t="s">
        <v>1400</v>
      </c>
      <c r="AB501" s="177" t="s">
        <v>1397</v>
      </c>
      <c r="AC501" s="178">
        <f>AB501-AA501</f>
        <v>-60</v>
      </c>
      <c r="AD501" s="179">
        <f>IF(AF501="SI", 0,G501)</f>
        <v>25.85</v>
      </c>
      <c r="AE501" s="180">
        <f>AD501*AC501</f>
        <v>-1551</v>
      </c>
      <c r="AF501" s="181"/>
    </row>
    <row r="502" spans="1:32" ht="24">
      <c r="A502" s="108">
        <v>2014</v>
      </c>
      <c r="B502" s="108">
        <v>510</v>
      </c>
      <c r="C502" s="109" t="s">
        <v>1397</v>
      </c>
      <c r="D502" s="175" t="s">
        <v>1428</v>
      </c>
      <c r="E502" s="109" t="s">
        <v>1092</v>
      </c>
      <c r="F502" s="182" t="s">
        <v>1429</v>
      </c>
      <c r="G502" s="112">
        <v>50.81</v>
      </c>
      <c r="H502" s="176" t="s">
        <v>1383</v>
      </c>
      <c r="I502" s="108">
        <v>0</v>
      </c>
      <c r="J502" s="108">
        <v>0</v>
      </c>
      <c r="K502" s="109"/>
      <c r="L502" s="111" t="s">
        <v>920</v>
      </c>
      <c r="M502" s="109" t="s">
        <v>921</v>
      </c>
      <c r="N502" s="109" t="s">
        <v>921</v>
      </c>
      <c r="O502" s="108">
        <v>2</v>
      </c>
      <c r="P502" s="111" t="s">
        <v>73</v>
      </c>
      <c r="Q502" s="108">
        <v>1060302</v>
      </c>
      <c r="R502" s="108">
        <v>2440</v>
      </c>
      <c r="S502" s="108">
        <v>1910</v>
      </c>
      <c r="T502" s="108">
        <v>2</v>
      </c>
      <c r="U502" s="113">
        <v>2011</v>
      </c>
      <c r="V502" s="113">
        <v>1096</v>
      </c>
      <c r="W502" s="113">
        <v>0</v>
      </c>
      <c r="X502" s="114" t="s">
        <v>825</v>
      </c>
      <c r="Y502" s="108">
        <v>838</v>
      </c>
      <c r="Z502" s="109" t="s">
        <v>1397</v>
      </c>
      <c r="AA502" s="177" t="s">
        <v>1400</v>
      </c>
      <c r="AB502" s="177" t="s">
        <v>1397</v>
      </c>
      <c r="AC502" s="178">
        <f>AB502-AA502</f>
        <v>-60</v>
      </c>
      <c r="AD502" s="179">
        <f>IF(AF502="SI", 0,G502)</f>
        <v>50.81</v>
      </c>
      <c r="AE502" s="180">
        <f>AD502*AC502</f>
        <v>-3048.6000000000004</v>
      </c>
      <c r="AF502" s="181"/>
    </row>
    <row r="503" spans="1:32" ht="24">
      <c r="A503" s="108">
        <v>2014</v>
      </c>
      <c r="B503" s="108">
        <v>511</v>
      </c>
      <c r="C503" s="109" t="s">
        <v>1397</v>
      </c>
      <c r="D503" s="175" t="s">
        <v>1430</v>
      </c>
      <c r="E503" s="109" t="s">
        <v>1092</v>
      </c>
      <c r="F503" s="182" t="s">
        <v>1431</v>
      </c>
      <c r="G503" s="112">
        <v>312.8</v>
      </c>
      <c r="H503" s="176" t="s">
        <v>1383</v>
      </c>
      <c r="I503" s="108">
        <v>0</v>
      </c>
      <c r="J503" s="108">
        <v>0</v>
      </c>
      <c r="K503" s="109"/>
      <c r="L503" s="111" t="s">
        <v>920</v>
      </c>
      <c r="M503" s="109" t="s">
        <v>921</v>
      </c>
      <c r="N503" s="109" t="s">
        <v>921</v>
      </c>
      <c r="O503" s="108">
        <v>2</v>
      </c>
      <c r="P503" s="111" t="s">
        <v>73</v>
      </c>
      <c r="Q503" s="108">
        <v>1060302</v>
      </c>
      <c r="R503" s="108">
        <v>2440</v>
      </c>
      <c r="S503" s="108">
        <v>1910</v>
      </c>
      <c r="T503" s="108">
        <v>2</v>
      </c>
      <c r="U503" s="113">
        <v>2012</v>
      </c>
      <c r="V503" s="113">
        <v>1132</v>
      </c>
      <c r="W503" s="113">
        <v>0</v>
      </c>
      <c r="X503" s="114" t="s">
        <v>70</v>
      </c>
      <c r="Y503" s="108">
        <v>836</v>
      </c>
      <c r="Z503" s="109" t="s">
        <v>1397</v>
      </c>
      <c r="AA503" s="177" t="s">
        <v>1400</v>
      </c>
      <c r="AB503" s="177" t="s">
        <v>1397</v>
      </c>
      <c r="AC503" s="178">
        <f>AB503-AA503</f>
        <v>-60</v>
      </c>
      <c r="AD503" s="179">
        <f>IF(AF503="SI", 0,G503)</f>
        <v>312.8</v>
      </c>
      <c r="AE503" s="180">
        <f>AD503*AC503</f>
        <v>-18768</v>
      </c>
      <c r="AF503" s="181"/>
    </row>
    <row r="504" spans="1:32" ht="24">
      <c r="A504" s="108">
        <v>2014</v>
      </c>
      <c r="B504" s="108">
        <v>512</v>
      </c>
      <c r="C504" s="109" t="s">
        <v>1397</v>
      </c>
      <c r="D504" s="175" t="s">
        <v>1432</v>
      </c>
      <c r="E504" s="109" t="s">
        <v>1092</v>
      </c>
      <c r="F504" s="182" t="s">
        <v>1433</v>
      </c>
      <c r="G504" s="112">
        <v>73.09</v>
      </c>
      <c r="H504" s="176" t="s">
        <v>1383</v>
      </c>
      <c r="I504" s="108">
        <v>0</v>
      </c>
      <c r="J504" s="108">
        <v>0</v>
      </c>
      <c r="K504" s="109"/>
      <c r="L504" s="111" t="s">
        <v>920</v>
      </c>
      <c r="M504" s="109" t="s">
        <v>921</v>
      </c>
      <c r="N504" s="109" t="s">
        <v>921</v>
      </c>
      <c r="O504" s="108">
        <v>2</v>
      </c>
      <c r="P504" s="111" t="s">
        <v>73</v>
      </c>
      <c r="Q504" s="108">
        <v>1060302</v>
      </c>
      <c r="R504" s="108">
        <v>2440</v>
      </c>
      <c r="S504" s="108">
        <v>1910</v>
      </c>
      <c r="T504" s="108">
        <v>2</v>
      </c>
      <c r="U504" s="113">
        <v>2011</v>
      </c>
      <c r="V504" s="113">
        <v>1096</v>
      </c>
      <c r="W504" s="113">
        <v>0</v>
      </c>
      <c r="X504" s="114" t="s">
        <v>825</v>
      </c>
      <c r="Y504" s="108">
        <v>838</v>
      </c>
      <c r="Z504" s="109" t="s">
        <v>1397</v>
      </c>
      <c r="AA504" s="177" t="s">
        <v>1400</v>
      </c>
      <c r="AB504" s="177" t="s">
        <v>1397</v>
      </c>
      <c r="AC504" s="178">
        <f>AB504-AA504</f>
        <v>-60</v>
      </c>
      <c r="AD504" s="179">
        <f>IF(AF504="SI", 0,G504)</f>
        <v>73.09</v>
      </c>
      <c r="AE504" s="180">
        <f>AD504*AC504</f>
        <v>-4385.4000000000005</v>
      </c>
      <c r="AF504" s="181"/>
    </row>
    <row r="505" spans="1:32" ht="24">
      <c r="A505" s="108">
        <v>2014</v>
      </c>
      <c r="B505" s="108">
        <v>513</v>
      </c>
      <c r="C505" s="109" t="s">
        <v>1397</v>
      </c>
      <c r="D505" s="175" t="s">
        <v>1434</v>
      </c>
      <c r="E505" s="109" t="s">
        <v>1092</v>
      </c>
      <c r="F505" s="182" t="s">
        <v>1435</v>
      </c>
      <c r="G505" s="112">
        <v>45.08</v>
      </c>
      <c r="H505" s="176" t="s">
        <v>1383</v>
      </c>
      <c r="I505" s="108">
        <v>0</v>
      </c>
      <c r="J505" s="108">
        <v>0</v>
      </c>
      <c r="K505" s="109"/>
      <c r="L505" s="111" t="s">
        <v>920</v>
      </c>
      <c r="M505" s="109" t="s">
        <v>921</v>
      </c>
      <c r="N505" s="109" t="s">
        <v>921</v>
      </c>
      <c r="O505" s="108">
        <v>2</v>
      </c>
      <c r="P505" s="111" t="s">
        <v>73</v>
      </c>
      <c r="Q505" s="108">
        <v>1060302</v>
      </c>
      <c r="R505" s="108">
        <v>2440</v>
      </c>
      <c r="S505" s="108">
        <v>1910</v>
      </c>
      <c r="T505" s="108">
        <v>2</v>
      </c>
      <c r="U505" s="113">
        <v>2013</v>
      </c>
      <c r="V505" s="113">
        <v>1062</v>
      </c>
      <c r="W505" s="113">
        <v>0</v>
      </c>
      <c r="X505" s="114" t="s">
        <v>825</v>
      </c>
      <c r="Y505" s="108">
        <v>837</v>
      </c>
      <c r="Z505" s="109" t="s">
        <v>1397</v>
      </c>
      <c r="AA505" s="177" t="s">
        <v>1400</v>
      </c>
      <c r="AB505" s="177" t="s">
        <v>1397</v>
      </c>
      <c r="AC505" s="178">
        <f>AB505-AA505</f>
        <v>-60</v>
      </c>
      <c r="AD505" s="179">
        <f>IF(AF505="SI", 0,G505)</f>
        <v>45.08</v>
      </c>
      <c r="AE505" s="180">
        <f>AD505*AC505</f>
        <v>-2704.7999999999997</v>
      </c>
      <c r="AF505" s="181"/>
    </row>
    <row r="506" spans="1:32" ht="24">
      <c r="A506" s="108">
        <v>2014</v>
      </c>
      <c r="B506" s="108">
        <v>514</v>
      </c>
      <c r="C506" s="109" t="s">
        <v>1397</v>
      </c>
      <c r="D506" s="175" t="s">
        <v>1436</v>
      </c>
      <c r="E506" s="109" t="s">
        <v>1092</v>
      </c>
      <c r="F506" s="182" t="s">
        <v>1437</v>
      </c>
      <c r="G506" s="112">
        <v>319.68</v>
      </c>
      <c r="H506" s="176" t="s">
        <v>967</v>
      </c>
      <c r="I506" s="108">
        <v>0</v>
      </c>
      <c r="J506" s="108">
        <v>0</v>
      </c>
      <c r="K506" s="109"/>
      <c r="L506" s="111" t="s">
        <v>920</v>
      </c>
      <c r="M506" s="109" t="s">
        <v>921</v>
      </c>
      <c r="N506" s="109" t="s">
        <v>921</v>
      </c>
      <c r="O506" s="108">
        <v>2</v>
      </c>
      <c r="P506" s="111" t="s">
        <v>73</v>
      </c>
      <c r="Q506" s="108">
        <v>1060302</v>
      </c>
      <c r="R506" s="108">
        <v>2440</v>
      </c>
      <c r="S506" s="108">
        <v>1910</v>
      </c>
      <c r="T506" s="108">
        <v>2</v>
      </c>
      <c r="U506" s="113">
        <v>2014</v>
      </c>
      <c r="V506" s="113">
        <v>297</v>
      </c>
      <c r="W506" s="113">
        <v>5</v>
      </c>
      <c r="X506" s="114" t="s">
        <v>70</v>
      </c>
      <c r="Y506" s="108">
        <v>839</v>
      </c>
      <c r="Z506" s="109" t="s">
        <v>1397</v>
      </c>
      <c r="AA506" s="177" t="s">
        <v>1400</v>
      </c>
      <c r="AB506" s="177" t="s">
        <v>1397</v>
      </c>
      <c r="AC506" s="178">
        <f>AB506-AA506</f>
        <v>-60</v>
      </c>
      <c r="AD506" s="179">
        <f>IF(AF506="SI", 0,G506)</f>
        <v>319.68</v>
      </c>
      <c r="AE506" s="180">
        <f>AD506*AC506</f>
        <v>-19180.8</v>
      </c>
      <c r="AF506" s="181"/>
    </row>
    <row r="507" spans="1:32">
      <c r="A507" s="108">
        <v>2014</v>
      </c>
      <c r="B507" s="108">
        <v>515</v>
      </c>
      <c r="C507" s="109" t="s">
        <v>1160</v>
      </c>
      <c r="D507" s="175" t="s">
        <v>1438</v>
      </c>
      <c r="E507" s="109" t="s">
        <v>1092</v>
      </c>
      <c r="F507" s="182" t="s">
        <v>1439</v>
      </c>
      <c r="G507" s="112">
        <v>32.83</v>
      </c>
      <c r="H507" s="176" t="s">
        <v>967</v>
      </c>
      <c r="I507" s="108">
        <v>0</v>
      </c>
      <c r="J507" s="108">
        <v>0</v>
      </c>
      <c r="K507" s="109"/>
      <c r="L507" s="111" t="s">
        <v>920</v>
      </c>
      <c r="M507" s="109" t="s">
        <v>921</v>
      </c>
      <c r="N507" s="109" t="s">
        <v>921</v>
      </c>
      <c r="O507" s="108">
        <v>2</v>
      </c>
      <c r="P507" s="111" t="s">
        <v>73</v>
      </c>
      <c r="Q507" s="108">
        <v>1080202</v>
      </c>
      <c r="R507" s="108">
        <v>2880</v>
      </c>
      <c r="S507" s="108">
        <v>1937</v>
      </c>
      <c r="T507" s="108">
        <v>1</v>
      </c>
      <c r="U507" s="113">
        <v>2014</v>
      </c>
      <c r="V507" s="113">
        <v>299</v>
      </c>
      <c r="W507" s="113">
        <v>11</v>
      </c>
      <c r="X507" s="114" t="s">
        <v>1058</v>
      </c>
      <c r="Y507" s="108">
        <v>840</v>
      </c>
      <c r="Z507" s="109" t="s">
        <v>1160</v>
      </c>
      <c r="AA507" s="177" t="s">
        <v>1440</v>
      </c>
      <c r="AB507" s="177" t="s">
        <v>1160</v>
      </c>
      <c r="AC507" s="178">
        <f>AB507-AA507</f>
        <v>-60</v>
      </c>
      <c r="AD507" s="179">
        <f>IF(AF507="SI", 0,G507)</f>
        <v>32.83</v>
      </c>
      <c r="AE507" s="180">
        <f>AD507*AC507</f>
        <v>-1969.8</v>
      </c>
      <c r="AF507" s="181"/>
    </row>
    <row r="508" spans="1:32">
      <c r="A508" s="108">
        <v>2014</v>
      </c>
      <c r="B508" s="108">
        <v>516</v>
      </c>
      <c r="C508" s="109" t="s">
        <v>1160</v>
      </c>
      <c r="D508" s="175" t="s">
        <v>1441</v>
      </c>
      <c r="E508" s="109" t="s">
        <v>1092</v>
      </c>
      <c r="F508" s="182" t="s">
        <v>1442</v>
      </c>
      <c r="G508" s="112">
        <v>22.19</v>
      </c>
      <c r="H508" s="176" t="s">
        <v>967</v>
      </c>
      <c r="I508" s="108">
        <v>0</v>
      </c>
      <c r="J508" s="108">
        <v>0</v>
      </c>
      <c r="K508" s="109"/>
      <c r="L508" s="111" t="s">
        <v>920</v>
      </c>
      <c r="M508" s="109" t="s">
        <v>921</v>
      </c>
      <c r="N508" s="109" t="s">
        <v>921</v>
      </c>
      <c r="O508" s="108">
        <v>2</v>
      </c>
      <c r="P508" s="111" t="s">
        <v>73</v>
      </c>
      <c r="Q508" s="108">
        <v>1080202</v>
      </c>
      <c r="R508" s="108">
        <v>2880</v>
      </c>
      <c r="S508" s="108">
        <v>1937</v>
      </c>
      <c r="T508" s="108">
        <v>1</v>
      </c>
      <c r="U508" s="113">
        <v>2014</v>
      </c>
      <c r="V508" s="113">
        <v>299</v>
      </c>
      <c r="W508" s="113">
        <v>11</v>
      </c>
      <c r="X508" s="114" t="s">
        <v>1058</v>
      </c>
      <c r="Y508" s="108">
        <v>840</v>
      </c>
      <c r="Z508" s="109" t="s">
        <v>1160</v>
      </c>
      <c r="AA508" s="177" t="s">
        <v>1440</v>
      </c>
      <c r="AB508" s="177" t="s">
        <v>1160</v>
      </c>
      <c r="AC508" s="178">
        <f>AB508-AA508</f>
        <v>-60</v>
      </c>
      <c r="AD508" s="179">
        <f>IF(AF508="SI", 0,G508)</f>
        <v>22.19</v>
      </c>
      <c r="AE508" s="180">
        <f>AD508*AC508</f>
        <v>-1331.4</v>
      </c>
      <c r="AF508" s="181"/>
    </row>
    <row r="509" spans="1:32">
      <c r="A509" s="108">
        <v>2014</v>
      </c>
      <c r="B509" s="108">
        <v>517</v>
      </c>
      <c r="C509" s="109" t="s">
        <v>1160</v>
      </c>
      <c r="D509" s="175" t="s">
        <v>1443</v>
      </c>
      <c r="E509" s="109" t="s">
        <v>1092</v>
      </c>
      <c r="F509" s="182" t="s">
        <v>1444</v>
      </c>
      <c r="G509" s="112">
        <v>13.55</v>
      </c>
      <c r="H509" s="176" t="s">
        <v>967</v>
      </c>
      <c r="I509" s="108">
        <v>0</v>
      </c>
      <c r="J509" s="108">
        <v>0</v>
      </c>
      <c r="K509" s="109"/>
      <c r="L509" s="111" t="s">
        <v>920</v>
      </c>
      <c r="M509" s="109" t="s">
        <v>921</v>
      </c>
      <c r="N509" s="109" t="s">
        <v>921</v>
      </c>
      <c r="O509" s="108">
        <v>2</v>
      </c>
      <c r="P509" s="111" t="s">
        <v>73</v>
      </c>
      <c r="Q509" s="108">
        <v>1080202</v>
      </c>
      <c r="R509" s="108">
        <v>2880</v>
      </c>
      <c r="S509" s="108">
        <v>1937</v>
      </c>
      <c r="T509" s="108">
        <v>1</v>
      </c>
      <c r="U509" s="113">
        <v>2014</v>
      </c>
      <c r="V509" s="113">
        <v>299</v>
      </c>
      <c r="W509" s="113">
        <v>11</v>
      </c>
      <c r="X509" s="114" t="s">
        <v>1058</v>
      </c>
      <c r="Y509" s="108">
        <v>840</v>
      </c>
      <c r="Z509" s="109" t="s">
        <v>1160</v>
      </c>
      <c r="AA509" s="177" t="s">
        <v>1440</v>
      </c>
      <c r="AB509" s="177" t="s">
        <v>1160</v>
      </c>
      <c r="AC509" s="178">
        <f>AB509-AA509</f>
        <v>-60</v>
      </c>
      <c r="AD509" s="179">
        <f>IF(AF509="SI", 0,G509)</f>
        <v>13.55</v>
      </c>
      <c r="AE509" s="180">
        <f>AD509*AC509</f>
        <v>-813</v>
      </c>
      <c r="AF509" s="181"/>
    </row>
    <row r="510" spans="1:32">
      <c r="A510" s="108">
        <v>2014</v>
      </c>
      <c r="B510" s="108">
        <v>518</v>
      </c>
      <c r="C510" s="109" t="s">
        <v>1160</v>
      </c>
      <c r="D510" s="175" t="s">
        <v>1445</v>
      </c>
      <c r="E510" s="109" t="s">
        <v>1092</v>
      </c>
      <c r="F510" s="182" t="s">
        <v>1446</v>
      </c>
      <c r="G510" s="112">
        <v>8.16</v>
      </c>
      <c r="H510" s="176" t="s">
        <v>967</v>
      </c>
      <c r="I510" s="108">
        <v>0</v>
      </c>
      <c r="J510" s="108">
        <v>0</v>
      </c>
      <c r="K510" s="109"/>
      <c r="L510" s="111" t="s">
        <v>920</v>
      </c>
      <c r="M510" s="109" t="s">
        <v>921</v>
      </c>
      <c r="N510" s="109" t="s">
        <v>921</v>
      </c>
      <c r="O510" s="108">
        <v>2</v>
      </c>
      <c r="P510" s="111" t="s">
        <v>73</v>
      </c>
      <c r="Q510" s="108">
        <v>1080202</v>
      </c>
      <c r="R510" s="108">
        <v>2880</v>
      </c>
      <c r="S510" s="108">
        <v>1937</v>
      </c>
      <c r="T510" s="108">
        <v>1</v>
      </c>
      <c r="U510" s="113">
        <v>2014</v>
      </c>
      <c r="V510" s="113">
        <v>299</v>
      </c>
      <c r="W510" s="113">
        <v>11</v>
      </c>
      <c r="X510" s="114" t="s">
        <v>1058</v>
      </c>
      <c r="Y510" s="108">
        <v>840</v>
      </c>
      <c r="Z510" s="109" t="s">
        <v>1160</v>
      </c>
      <c r="AA510" s="177" t="s">
        <v>1440</v>
      </c>
      <c r="AB510" s="177" t="s">
        <v>1160</v>
      </c>
      <c r="AC510" s="178">
        <f>AB510-AA510</f>
        <v>-60</v>
      </c>
      <c r="AD510" s="179">
        <f>IF(AF510="SI", 0,G510)</f>
        <v>8.16</v>
      </c>
      <c r="AE510" s="180">
        <f>AD510*AC510</f>
        <v>-489.6</v>
      </c>
      <c r="AF510" s="181"/>
    </row>
    <row r="511" spans="1:32">
      <c r="A511" s="108">
        <v>2014</v>
      </c>
      <c r="B511" s="108">
        <v>519</v>
      </c>
      <c r="C511" s="109" t="s">
        <v>1160</v>
      </c>
      <c r="D511" s="175" t="s">
        <v>1447</v>
      </c>
      <c r="E511" s="109" t="s">
        <v>1092</v>
      </c>
      <c r="F511" s="182" t="s">
        <v>1448</v>
      </c>
      <c r="G511" s="112">
        <v>7.52</v>
      </c>
      <c r="H511" s="176" t="s">
        <v>967</v>
      </c>
      <c r="I511" s="108">
        <v>0</v>
      </c>
      <c r="J511" s="108">
        <v>0</v>
      </c>
      <c r="K511" s="109"/>
      <c r="L511" s="111" t="s">
        <v>920</v>
      </c>
      <c r="M511" s="109" t="s">
        <v>921</v>
      </c>
      <c r="N511" s="109" t="s">
        <v>921</v>
      </c>
      <c r="O511" s="108">
        <v>2</v>
      </c>
      <c r="P511" s="111" t="s">
        <v>73</v>
      </c>
      <c r="Q511" s="108">
        <v>1080202</v>
      </c>
      <c r="R511" s="108">
        <v>2880</v>
      </c>
      <c r="S511" s="108">
        <v>1937</v>
      </c>
      <c r="T511" s="108">
        <v>1</v>
      </c>
      <c r="U511" s="113">
        <v>2014</v>
      </c>
      <c r="V511" s="113">
        <v>299</v>
      </c>
      <c r="W511" s="113">
        <v>11</v>
      </c>
      <c r="X511" s="114" t="s">
        <v>1058</v>
      </c>
      <c r="Y511" s="108">
        <v>840</v>
      </c>
      <c r="Z511" s="109" t="s">
        <v>1160</v>
      </c>
      <c r="AA511" s="177" t="s">
        <v>1440</v>
      </c>
      <c r="AB511" s="177" t="s">
        <v>1160</v>
      </c>
      <c r="AC511" s="178">
        <f>AB511-AA511</f>
        <v>-60</v>
      </c>
      <c r="AD511" s="179">
        <f>IF(AF511="SI", 0,G511)</f>
        <v>7.52</v>
      </c>
      <c r="AE511" s="180">
        <f>AD511*AC511</f>
        <v>-451.2</v>
      </c>
      <c r="AF511" s="181"/>
    </row>
    <row r="512" spans="1:32">
      <c r="A512" s="108">
        <v>2014</v>
      </c>
      <c r="B512" s="108">
        <v>520</v>
      </c>
      <c r="C512" s="109" t="s">
        <v>1160</v>
      </c>
      <c r="D512" s="175" t="s">
        <v>1449</v>
      </c>
      <c r="E512" s="109" t="s">
        <v>1092</v>
      </c>
      <c r="F512" s="182" t="s">
        <v>1450</v>
      </c>
      <c r="G512" s="112">
        <v>46.08</v>
      </c>
      <c r="H512" s="176" t="s">
        <v>967</v>
      </c>
      <c r="I512" s="108">
        <v>0</v>
      </c>
      <c r="J512" s="108">
        <v>0</v>
      </c>
      <c r="K512" s="109"/>
      <c r="L512" s="111" t="s">
        <v>920</v>
      </c>
      <c r="M512" s="109" t="s">
        <v>921</v>
      </c>
      <c r="N512" s="109" t="s">
        <v>921</v>
      </c>
      <c r="O512" s="108">
        <v>2</v>
      </c>
      <c r="P512" s="111" t="s">
        <v>73</v>
      </c>
      <c r="Q512" s="108">
        <v>1080202</v>
      </c>
      <c r="R512" s="108">
        <v>2880</v>
      </c>
      <c r="S512" s="108">
        <v>1937</v>
      </c>
      <c r="T512" s="108">
        <v>1</v>
      </c>
      <c r="U512" s="113">
        <v>2014</v>
      </c>
      <c r="V512" s="113">
        <v>299</v>
      </c>
      <c r="W512" s="113">
        <v>11</v>
      </c>
      <c r="X512" s="114" t="s">
        <v>1058</v>
      </c>
      <c r="Y512" s="108">
        <v>840</v>
      </c>
      <c r="Z512" s="109" t="s">
        <v>1160</v>
      </c>
      <c r="AA512" s="177" t="s">
        <v>1440</v>
      </c>
      <c r="AB512" s="177" t="s">
        <v>1160</v>
      </c>
      <c r="AC512" s="178">
        <f>AB512-AA512</f>
        <v>-60</v>
      </c>
      <c r="AD512" s="179">
        <f>IF(AF512="SI", 0,G512)</f>
        <v>46.08</v>
      </c>
      <c r="AE512" s="180">
        <f>AD512*AC512</f>
        <v>-2764.7999999999997</v>
      </c>
      <c r="AF512" s="181"/>
    </row>
    <row r="513" spans="1:32">
      <c r="A513" s="108">
        <v>2014</v>
      </c>
      <c r="B513" s="108">
        <v>521</v>
      </c>
      <c r="C513" s="109" t="s">
        <v>1160</v>
      </c>
      <c r="D513" s="175" t="s">
        <v>1451</v>
      </c>
      <c r="E513" s="109" t="s">
        <v>1092</v>
      </c>
      <c r="F513" s="182" t="s">
        <v>1452</v>
      </c>
      <c r="G513" s="112">
        <v>7.52</v>
      </c>
      <c r="H513" s="176" t="s">
        <v>967</v>
      </c>
      <c r="I513" s="108">
        <v>0</v>
      </c>
      <c r="J513" s="108">
        <v>0</v>
      </c>
      <c r="K513" s="109"/>
      <c r="L513" s="111" t="s">
        <v>920</v>
      </c>
      <c r="M513" s="109" t="s">
        <v>921</v>
      </c>
      <c r="N513" s="109" t="s">
        <v>921</v>
      </c>
      <c r="O513" s="108">
        <v>2</v>
      </c>
      <c r="P513" s="111" t="s">
        <v>73</v>
      </c>
      <c r="Q513" s="108">
        <v>1080202</v>
      </c>
      <c r="R513" s="108">
        <v>2880</v>
      </c>
      <c r="S513" s="108">
        <v>1937</v>
      </c>
      <c r="T513" s="108">
        <v>1</v>
      </c>
      <c r="U513" s="113">
        <v>2014</v>
      </c>
      <c r="V513" s="113">
        <v>299</v>
      </c>
      <c r="W513" s="113">
        <v>11</v>
      </c>
      <c r="X513" s="114" t="s">
        <v>1058</v>
      </c>
      <c r="Y513" s="108">
        <v>840</v>
      </c>
      <c r="Z513" s="109" t="s">
        <v>1160</v>
      </c>
      <c r="AA513" s="177" t="s">
        <v>1440</v>
      </c>
      <c r="AB513" s="177" t="s">
        <v>1160</v>
      </c>
      <c r="AC513" s="178">
        <f>AB513-AA513</f>
        <v>-60</v>
      </c>
      <c r="AD513" s="179">
        <f>IF(AF513="SI", 0,G513)</f>
        <v>7.52</v>
      </c>
      <c r="AE513" s="180">
        <f>AD513*AC513</f>
        <v>-451.2</v>
      </c>
      <c r="AF513" s="181"/>
    </row>
    <row r="514" spans="1:32">
      <c r="A514" s="108">
        <v>2014</v>
      </c>
      <c r="B514" s="108">
        <v>522</v>
      </c>
      <c r="C514" s="109" t="s">
        <v>1160</v>
      </c>
      <c r="D514" s="175" t="s">
        <v>1453</v>
      </c>
      <c r="E514" s="109" t="s">
        <v>1092</v>
      </c>
      <c r="F514" s="182" t="s">
        <v>1454</v>
      </c>
      <c r="G514" s="112">
        <v>3.54</v>
      </c>
      <c r="H514" s="176" t="s">
        <v>967</v>
      </c>
      <c r="I514" s="108">
        <v>0</v>
      </c>
      <c r="J514" s="108">
        <v>0</v>
      </c>
      <c r="K514" s="109"/>
      <c r="L514" s="111" t="s">
        <v>920</v>
      </c>
      <c r="M514" s="109" t="s">
        <v>921</v>
      </c>
      <c r="N514" s="109" t="s">
        <v>921</v>
      </c>
      <c r="O514" s="108">
        <v>2</v>
      </c>
      <c r="P514" s="111" t="s">
        <v>73</v>
      </c>
      <c r="Q514" s="108">
        <v>1080202</v>
      </c>
      <c r="R514" s="108">
        <v>2880</v>
      </c>
      <c r="S514" s="108">
        <v>1937</v>
      </c>
      <c r="T514" s="108">
        <v>1</v>
      </c>
      <c r="U514" s="113">
        <v>2014</v>
      </c>
      <c r="V514" s="113">
        <v>299</v>
      </c>
      <c r="W514" s="113">
        <v>11</v>
      </c>
      <c r="X514" s="114" t="s">
        <v>1058</v>
      </c>
      <c r="Y514" s="108">
        <v>840</v>
      </c>
      <c r="Z514" s="109" t="s">
        <v>1160</v>
      </c>
      <c r="AA514" s="177" t="s">
        <v>1440</v>
      </c>
      <c r="AB514" s="177" t="s">
        <v>1160</v>
      </c>
      <c r="AC514" s="178">
        <f>AB514-AA514</f>
        <v>-60</v>
      </c>
      <c r="AD514" s="179">
        <f>IF(AF514="SI", 0,G514)</f>
        <v>3.54</v>
      </c>
      <c r="AE514" s="180">
        <f>AD514*AC514</f>
        <v>-212.4</v>
      </c>
      <c r="AF514" s="181"/>
    </row>
    <row r="515" spans="1:32">
      <c r="A515" s="108">
        <v>2014</v>
      </c>
      <c r="B515" s="108">
        <v>523</v>
      </c>
      <c r="C515" s="109" t="s">
        <v>1160</v>
      </c>
      <c r="D515" s="175" t="s">
        <v>1455</v>
      </c>
      <c r="E515" s="109" t="s">
        <v>1092</v>
      </c>
      <c r="F515" s="182" t="s">
        <v>1456</v>
      </c>
      <c r="G515" s="112">
        <v>8.77</v>
      </c>
      <c r="H515" s="176" t="s">
        <v>967</v>
      </c>
      <c r="I515" s="108">
        <v>0</v>
      </c>
      <c r="J515" s="108">
        <v>0</v>
      </c>
      <c r="K515" s="109"/>
      <c r="L515" s="111" t="s">
        <v>920</v>
      </c>
      <c r="M515" s="109" t="s">
        <v>921</v>
      </c>
      <c r="N515" s="109" t="s">
        <v>921</v>
      </c>
      <c r="O515" s="108">
        <v>2</v>
      </c>
      <c r="P515" s="111" t="s">
        <v>73</v>
      </c>
      <c r="Q515" s="108">
        <v>1080202</v>
      </c>
      <c r="R515" s="108">
        <v>2880</v>
      </c>
      <c r="S515" s="108">
        <v>1937</v>
      </c>
      <c r="T515" s="108">
        <v>1</v>
      </c>
      <c r="U515" s="113">
        <v>2014</v>
      </c>
      <c r="V515" s="113">
        <v>299</v>
      </c>
      <c r="W515" s="113">
        <v>11</v>
      </c>
      <c r="X515" s="114" t="s">
        <v>1058</v>
      </c>
      <c r="Y515" s="108">
        <v>841</v>
      </c>
      <c r="Z515" s="109" t="s">
        <v>1160</v>
      </c>
      <c r="AA515" s="177" t="s">
        <v>1440</v>
      </c>
      <c r="AB515" s="177" t="s">
        <v>1160</v>
      </c>
      <c r="AC515" s="178">
        <f>AB515-AA515</f>
        <v>-60</v>
      </c>
      <c r="AD515" s="179">
        <f>IF(AF515="SI", 0,G515)</f>
        <v>8.77</v>
      </c>
      <c r="AE515" s="180">
        <f>AD515*AC515</f>
        <v>-526.19999999999993</v>
      </c>
      <c r="AF515" s="181"/>
    </row>
    <row r="516" spans="1:32">
      <c r="A516" s="108">
        <v>2014</v>
      </c>
      <c r="B516" s="108">
        <v>524</v>
      </c>
      <c r="C516" s="109" t="s">
        <v>1160</v>
      </c>
      <c r="D516" s="175" t="s">
        <v>1457</v>
      </c>
      <c r="E516" s="109" t="s">
        <v>1092</v>
      </c>
      <c r="F516" s="182" t="s">
        <v>1458</v>
      </c>
      <c r="G516" s="112">
        <v>3.6</v>
      </c>
      <c r="H516" s="176" t="s">
        <v>967</v>
      </c>
      <c r="I516" s="108">
        <v>0</v>
      </c>
      <c r="J516" s="108">
        <v>0</v>
      </c>
      <c r="K516" s="109"/>
      <c r="L516" s="111" t="s">
        <v>920</v>
      </c>
      <c r="M516" s="109" t="s">
        <v>921</v>
      </c>
      <c r="N516" s="109" t="s">
        <v>921</v>
      </c>
      <c r="O516" s="108">
        <v>2</v>
      </c>
      <c r="P516" s="111" t="s">
        <v>73</v>
      </c>
      <c r="Q516" s="108">
        <v>1080202</v>
      </c>
      <c r="R516" s="108">
        <v>2880</v>
      </c>
      <c r="S516" s="108">
        <v>1937</v>
      </c>
      <c r="T516" s="108">
        <v>1</v>
      </c>
      <c r="U516" s="113">
        <v>2014</v>
      </c>
      <c r="V516" s="113">
        <v>299</v>
      </c>
      <c r="W516" s="113">
        <v>11</v>
      </c>
      <c r="X516" s="114" t="s">
        <v>1058</v>
      </c>
      <c r="Y516" s="108">
        <v>840</v>
      </c>
      <c r="Z516" s="109" t="s">
        <v>1160</v>
      </c>
      <c r="AA516" s="177" t="s">
        <v>1440</v>
      </c>
      <c r="AB516" s="177" t="s">
        <v>1160</v>
      </c>
      <c r="AC516" s="178">
        <f>AB516-AA516</f>
        <v>-60</v>
      </c>
      <c r="AD516" s="179">
        <f>IF(AF516="SI", 0,G516)</f>
        <v>3.6</v>
      </c>
      <c r="AE516" s="180">
        <f>AD516*AC516</f>
        <v>-216</v>
      </c>
      <c r="AF516" s="181"/>
    </row>
    <row r="517" spans="1:32">
      <c r="A517" s="108">
        <v>2014</v>
      </c>
      <c r="B517" s="108">
        <v>525</v>
      </c>
      <c r="C517" s="109" t="s">
        <v>1160</v>
      </c>
      <c r="D517" s="175" t="s">
        <v>1459</v>
      </c>
      <c r="E517" s="109" t="s">
        <v>1092</v>
      </c>
      <c r="F517" s="182" t="s">
        <v>1460</v>
      </c>
      <c r="G517" s="112">
        <v>52.57</v>
      </c>
      <c r="H517" s="176" t="s">
        <v>967</v>
      </c>
      <c r="I517" s="108">
        <v>0</v>
      </c>
      <c r="J517" s="108">
        <v>0</v>
      </c>
      <c r="K517" s="109"/>
      <c r="L517" s="111" t="s">
        <v>920</v>
      </c>
      <c r="M517" s="109" t="s">
        <v>921</v>
      </c>
      <c r="N517" s="109" t="s">
        <v>921</v>
      </c>
      <c r="O517" s="108">
        <v>2</v>
      </c>
      <c r="P517" s="111" t="s">
        <v>73</v>
      </c>
      <c r="Q517" s="108">
        <v>1080202</v>
      </c>
      <c r="R517" s="108">
        <v>2880</v>
      </c>
      <c r="S517" s="108">
        <v>1937</v>
      </c>
      <c r="T517" s="108">
        <v>1</v>
      </c>
      <c r="U517" s="113">
        <v>2014</v>
      </c>
      <c r="V517" s="113">
        <v>299</v>
      </c>
      <c r="W517" s="113">
        <v>11</v>
      </c>
      <c r="X517" s="114" t="s">
        <v>1058</v>
      </c>
      <c r="Y517" s="108">
        <v>840</v>
      </c>
      <c r="Z517" s="109" t="s">
        <v>1160</v>
      </c>
      <c r="AA517" s="177" t="s">
        <v>1440</v>
      </c>
      <c r="AB517" s="177" t="s">
        <v>1160</v>
      </c>
      <c r="AC517" s="178">
        <f>AB517-AA517</f>
        <v>-60</v>
      </c>
      <c r="AD517" s="179">
        <f>IF(AF517="SI", 0,G517)</f>
        <v>52.57</v>
      </c>
      <c r="AE517" s="180">
        <f>AD517*AC517</f>
        <v>-3154.2</v>
      </c>
      <c r="AF517" s="181"/>
    </row>
    <row r="518" spans="1:32">
      <c r="A518" s="108">
        <v>2014</v>
      </c>
      <c r="B518" s="108">
        <v>526</v>
      </c>
      <c r="C518" s="109" t="s">
        <v>1160</v>
      </c>
      <c r="D518" s="175" t="s">
        <v>1461</v>
      </c>
      <c r="E518" s="109" t="s">
        <v>1092</v>
      </c>
      <c r="F518" s="182" t="s">
        <v>1462</v>
      </c>
      <c r="G518" s="112">
        <v>94.01</v>
      </c>
      <c r="H518" s="176" t="s">
        <v>967</v>
      </c>
      <c r="I518" s="108">
        <v>0</v>
      </c>
      <c r="J518" s="108">
        <v>0</v>
      </c>
      <c r="K518" s="109"/>
      <c r="L518" s="111" t="s">
        <v>920</v>
      </c>
      <c r="M518" s="109" t="s">
        <v>921</v>
      </c>
      <c r="N518" s="109" t="s">
        <v>921</v>
      </c>
      <c r="O518" s="108">
        <v>2</v>
      </c>
      <c r="P518" s="111" t="s">
        <v>73</v>
      </c>
      <c r="Q518" s="108">
        <v>1080202</v>
      </c>
      <c r="R518" s="108">
        <v>2880</v>
      </c>
      <c r="S518" s="108">
        <v>1937</v>
      </c>
      <c r="T518" s="108">
        <v>1</v>
      </c>
      <c r="U518" s="113">
        <v>2014</v>
      </c>
      <c r="V518" s="113">
        <v>299</v>
      </c>
      <c r="W518" s="113">
        <v>11</v>
      </c>
      <c r="X518" s="114" t="s">
        <v>1058</v>
      </c>
      <c r="Y518" s="108">
        <v>841</v>
      </c>
      <c r="Z518" s="109" t="s">
        <v>1160</v>
      </c>
      <c r="AA518" s="177" t="s">
        <v>1440</v>
      </c>
      <c r="AB518" s="177" t="s">
        <v>1160</v>
      </c>
      <c r="AC518" s="178">
        <f>AB518-AA518</f>
        <v>-60</v>
      </c>
      <c r="AD518" s="179">
        <f>IF(AF518="SI", 0,G518)</f>
        <v>94.01</v>
      </c>
      <c r="AE518" s="180">
        <f>AD518*AC518</f>
        <v>-5640.6</v>
      </c>
      <c r="AF518" s="181"/>
    </row>
    <row r="519" spans="1:32">
      <c r="A519" s="108">
        <v>2014</v>
      </c>
      <c r="B519" s="108">
        <v>527</v>
      </c>
      <c r="C519" s="109" t="s">
        <v>1160</v>
      </c>
      <c r="D519" s="175" t="s">
        <v>1463</v>
      </c>
      <c r="E519" s="109" t="s">
        <v>1092</v>
      </c>
      <c r="F519" s="182" t="s">
        <v>1464</v>
      </c>
      <c r="G519" s="112">
        <v>34.299999999999997</v>
      </c>
      <c r="H519" s="176" t="s">
        <v>967</v>
      </c>
      <c r="I519" s="108">
        <v>0</v>
      </c>
      <c r="J519" s="108">
        <v>0</v>
      </c>
      <c r="K519" s="109"/>
      <c r="L519" s="111" t="s">
        <v>920</v>
      </c>
      <c r="M519" s="109" t="s">
        <v>921</v>
      </c>
      <c r="N519" s="109" t="s">
        <v>921</v>
      </c>
      <c r="O519" s="108">
        <v>2</v>
      </c>
      <c r="P519" s="111" t="s">
        <v>73</v>
      </c>
      <c r="Q519" s="108">
        <v>1080202</v>
      </c>
      <c r="R519" s="108">
        <v>2880</v>
      </c>
      <c r="S519" s="108">
        <v>1937</v>
      </c>
      <c r="T519" s="108">
        <v>1</v>
      </c>
      <c r="U519" s="113">
        <v>2014</v>
      </c>
      <c r="V519" s="113">
        <v>299</v>
      </c>
      <c r="W519" s="113">
        <v>11</v>
      </c>
      <c r="X519" s="114" t="s">
        <v>1058</v>
      </c>
      <c r="Y519" s="108">
        <v>841</v>
      </c>
      <c r="Z519" s="109" t="s">
        <v>1160</v>
      </c>
      <c r="AA519" s="177" t="s">
        <v>1440</v>
      </c>
      <c r="AB519" s="177" t="s">
        <v>1160</v>
      </c>
      <c r="AC519" s="178">
        <f>AB519-AA519</f>
        <v>-60</v>
      </c>
      <c r="AD519" s="179">
        <f>IF(AF519="SI", 0,G519)</f>
        <v>34.299999999999997</v>
      </c>
      <c r="AE519" s="180">
        <f>AD519*AC519</f>
        <v>-2058</v>
      </c>
      <c r="AF519" s="181"/>
    </row>
    <row r="520" spans="1:32">
      <c r="A520" s="108">
        <v>2014</v>
      </c>
      <c r="B520" s="108">
        <v>528</v>
      </c>
      <c r="C520" s="109" t="s">
        <v>1160</v>
      </c>
      <c r="D520" s="175" t="s">
        <v>1465</v>
      </c>
      <c r="E520" s="109" t="s">
        <v>1092</v>
      </c>
      <c r="F520" s="182" t="s">
        <v>1466</v>
      </c>
      <c r="G520" s="112">
        <v>27.44</v>
      </c>
      <c r="H520" s="176" t="s">
        <v>967</v>
      </c>
      <c r="I520" s="108">
        <v>0</v>
      </c>
      <c r="J520" s="108">
        <v>0</v>
      </c>
      <c r="K520" s="109"/>
      <c r="L520" s="111" t="s">
        <v>920</v>
      </c>
      <c r="M520" s="109" t="s">
        <v>921</v>
      </c>
      <c r="N520" s="109" t="s">
        <v>921</v>
      </c>
      <c r="O520" s="108">
        <v>2</v>
      </c>
      <c r="P520" s="111" t="s">
        <v>73</v>
      </c>
      <c r="Q520" s="108">
        <v>1080202</v>
      </c>
      <c r="R520" s="108">
        <v>2880</v>
      </c>
      <c r="S520" s="108">
        <v>1937</v>
      </c>
      <c r="T520" s="108">
        <v>1</v>
      </c>
      <c r="U520" s="113">
        <v>2014</v>
      </c>
      <c r="V520" s="113">
        <v>299</v>
      </c>
      <c r="W520" s="113">
        <v>11</v>
      </c>
      <c r="X520" s="114" t="s">
        <v>1058</v>
      </c>
      <c r="Y520" s="108">
        <v>841</v>
      </c>
      <c r="Z520" s="109" t="s">
        <v>1160</v>
      </c>
      <c r="AA520" s="177" t="s">
        <v>1440</v>
      </c>
      <c r="AB520" s="177" t="s">
        <v>1160</v>
      </c>
      <c r="AC520" s="178">
        <f>AB520-AA520</f>
        <v>-60</v>
      </c>
      <c r="AD520" s="179">
        <f>IF(AF520="SI", 0,G520)</f>
        <v>27.44</v>
      </c>
      <c r="AE520" s="180">
        <f>AD520*AC520</f>
        <v>-1646.4</v>
      </c>
      <c r="AF520" s="181"/>
    </row>
    <row r="521" spans="1:32">
      <c r="A521" s="108">
        <v>2014</v>
      </c>
      <c r="B521" s="108">
        <v>529</v>
      </c>
      <c r="C521" s="109" t="s">
        <v>1160</v>
      </c>
      <c r="D521" s="175" t="s">
        <v>1467</v>
      </c>
      <c r="E521" s="109" t="s">
        <v>1092</v>
      </c>
      <c r="F521" s="182" t="s">
        <v>1468</v>
      </c>
      <c r="G521" s="112">
        <v>204.45</v>
      </c>
      <c r="H521" s="176" t="s">
        <v>967</v>
      </c>
      <c r="I521" s="108">
        <v>0</v>
      </c>
      <c r="J521" s="108">
        <v>0</v>
      </c>
      <c r="K521" s="109"/>
      <c r="L521" s="111" t="s">
        <v>920</v>
      </c>
      <c r="M521" s="109" t="s">
        <v>921</v>
      </c>
      <c r="N521" s="109" t="s">
        <v>921</v>
      </c>
      <c r="O521" s="108">
        <v>2</v>
      </c>
      <c r="P521" s="111" t="s">
        <v>73</v>
      </c>
      <c r="Q521" s="108">
        <v>1080202</v>
      </c>
      <c r="R521" s="108">
        <v>2880</v>
      </c>
      <c r="S521" s="108">
        <v>1937</v>
      </c>
      <c r="T521" s="108">
        <v>1</v>
      </c>
      <c r="U521" s="113">
        <v>2014</v>
      </c>
      <c r="V521" s="113">
        <v>299</v>
      </c>
      <c r="W521" s="113">
        <v>11</v>
      </c>
      <c r="X521" s="114" t="s">
        <v>1058</v>
      </c>
      <c r="Y521" s="108">
        <v>841</v>
      </c>
      <c r="Z521" s="109" t="s">
        <v>1160</v>
      </c>
      <c r="AA521" s="177" t="s">
        <v>1440</v>
      </c>
      <c r="AB521" s="177" t="s">
        <v>1160</v>
      </c>
      <c r="AC521" s="178">
        <f>AB521-AA521</f>
        <v>-60</v>
      </c>
      <c r="AD521" s="179">
        <f>IF(AF521="SI", 0,G521)</f>
        <v>204.45</v>
      </c>
      <c r="AE521" s="180">
        <f>AD521*AC521</f>
        <v>-12267</v>
      </c>
      <c r="AF521" s="181"/>
    </row>
    <row r="522" spans="1:32">
      <c r="A522" s="108">
        <v>2014</v>
      </c>
      <c r="B522" s="108">
        <v>530</v>
      </c>
      <c r="C522" s="109" t="s">
        <v>1160</v>
      </c>
      <c r="D522" s="175" t="s">
        <v>1469</v>
      </c>
      <c r="E522" s="109" t="s">
        <v>1470</v>
      </c>
      <c r="F522" s="182" t="s">
        <v>1471</v>
      </c>
      <c r="G522" s="112">
        <v>0.49</v>
      </c>
      <c r="H522" s="176" t="s">
        <v>967</v>
      </c>
      <c r="I522" s="108">
        <v>0</v>
      </c>
      <c r="J522" s="108">
        <v>0</v>
      </c>
      <c r="K522" s="109"/>
      <c r="L522" s="111" t="s">
        <v>920</v>
      </c>
      <c r="M522" s="109" t="s">
        <v>921</v>
      </c>
      <c r="N522" s="109" t="s">
        <v>921</v>
      </c>
      <c r="O522" s="108">
        <v>2</v>
      </c>
      <c r="P522" s="111" t="s">
        <v>73</v>
      </c>
      <c r="Q522" s="108">
        <v>1080202</v>
      </c>
      <c r="R522" s="108">
        <v>2880</v>
      </c>
      <c r="S522" s="108">
        <v>1937</v>
      </c>
      <c r="T522" s="108">
        <v>1</v>
      </c>
      <c r="U522" s="113">
        <v>2014</v>
      </c>
      <c r="V522" s="113">
        <v>299</v>
      </c>
      <c r="W522" s="113">
        <v>11</v>
      </c>
      <c r="X522" s="114" t="s">
        <v>1058</v>
      </c>
      <c r="Y522" s="108">
        <v>841</v>
      </c>
      <c r="Z522" s="109" t="s">
        <v>1160</v>
      </c>
      <c r="AA522" s="177" t="s">
        <v>1440</v>
      </c>
      <c r="AB522" s="177" t="s">
        <v>1160</v>
      </c>
      <c r="AC522" s="178">
        <f>AB522-AA522</f>
        <v>-60</v>
      </c>
      <c r="AD522" s="179">
        <f>IF(AF522="SI", 0,G522)</f>
        <v>0.49</v>
      </c>
      <c r="AE522" s="180">
        <f>AD522*AC522</f>
        <v>-29.4</v>
      </c>
      <c r="AF522" s="181"/>
    </row>
    <row r="523" spans="1:32">
      <c r="A523" s="108">
        <v>2014</v>
      </c>
      <c r="B523" s="108">
        <v>531</v>
      </c>
      <c r="C523" s="109" t="s">
        <v>1160</v>
      </c>
      <c r="D523" s="175" t="s">
        <v>1472</v>
      </c>
      <c r="E523" s="109" t="s">
        <v>1470</v>
      </c>
      <c r="F523" s="182" t="s">
        <v>1473</v>
      </c>
      <c r="G523" s="112">
        <v>1.1100000000000001</v>
      </c>
      <c r="H523" s="176" t="s">
        <v>967</v>
      </c>
      <c r="I523" s="108">
        <v>0</v>
      </c>
      <c r="J523" s="108">
        <v>0</v>
      </c>
      <c r="K523" s="109"/>
      <c r="L523" s="111" t="s">
        <v>920</v>
      </c>
      <c r="M523" s="109" t="s">
        <v>921</v>
      </c>
      <c r="N523" s="109" t="s">
        <v>921</v>
      </c>
      <c r="O523" s="108">
        <v>2</v>
      </c>
      <c r="P523" s="111" t="s">
        <v>73</v>
      </c>
      <c r="Q523" s="108">
        <v>1080202</v>
      </c>
      <c r="R523" s="108">
        <v>2880</v>
      </c>
      <c r="S523" s="108">
        <v>1937</v>
      </c>
      <c r="T523" s="108">
        <v>1</v>
      </c>
      <c r="U523" s="113">
        <v>2014</v>
      </c>
      <c r="V523" s="113">
        <v>299</v>
      </c>
      <c r="W523" s="113">
        <v>11</v>
      </c>
      <c r="X523" s="114" t="s">
        <v>1058</v>
      </c>
      <c r="Y523" s="108">
        <v>841</v>
      </c>
      <c r="Z523" s="109" t="s">
        <v>1160</v>
      </c>
      <c r="AA523" s="177" t="s">
        <v>1440</v>
      </c>
      <c r="AB523" s="177" t="s">
        <v>1160</v>
      </c>
      <c r="AC523" s="178">
        <f>AB523-AA523</f>
        <v>-60</v>
      </c>
      <c r="AD523" s="179">
        <f>IF(AF523="SI", 0,G523)</f>
        <v>1.1100000000000001</v>
      </c>
      <c r="AE523" s="180">
        <f>AD523*AC523</f>
        <v>-66.600000000000009</v>
      </c>
      <c r="AF523" s="181"/>
    </row>
    <row r="524" spans="1:32">
      <c r="A524" s="108">
        <v>2014</v>
      </c>
      <c r="B524" s="108">
        <v>532</v>
      </c>
      <c r="C524" s="109" t="s">
        <v>1160</v>
      </c>
      <c r="D524" s="175" t="s">
        <v>1474</v>
      </c>
      <c r="E524" s="109" t="s">
        <v>1470</v>
      </c>
      <c r="F524" s="182" t="s">
        <v>1475</v>
      </c>
      <c r="G524" s="112">
        <v>0.27</v>
      </c>
      <c r="H524" s="176" t="s">
        <v>967</v>
      </c>
      <c r="I524" s="108">
        <v>0</v>
      </c>
      <c r="J524" s="108">
        <v>0</v>
      </c>
      <c r="K524" s="109"/>
      <c r="L524" s="111" t="s">
        <v>920</v>
      </c>
      <c r="M524" s="109" t="s">
        <v>921</v>
      </c>
      <c r="N524" s="109" t="s">
        <v>921</v>
      </c>
      <c r="O524" s="108">
        <v>2</v>
      </c>
      <c r="P524" s="111" t="s">
        <v>73</v>
      </c>
      <c r="Q524" s="108">
        <v>1080202</v>
      </c>
      <c r="R524" s="108">
        <v>2880</v>
      </c>
      <c r="S524" s="108">
        <v>1937</v>
      </c>
      <c r="T524" s="108">
        <v>1</v>
      </c>
      <c r="U524" s="113">
        <v>2014</v>
      </c>
      <c r="V524" s="113">
        <v>299</v>
      </c>
      <c r="W524" s="113">
        <v>11</v>
      </c>
      <c r="X524" s="114" t="s">
        <v>1058</v>
      </c>
      <c r="Y524" s="108">
        <v>841</v>
      </c>
      <c r="Z524" s="109" t="s">
        <v>1160</v>
      </c>
      <c r="AA524" s="177" t="s">
        <v>1440</v>
      </c>
      <c r="AB524" s="177" t="s">
        <v>1160</v>
      </c>
      <c r="AC524" s="178">
        <f>AB524-AA524</f>
        <v>-60</v>
      </c>
      <c r="AD524" s="179">
        <f>IF(AF524="SI", 0,G524)</f>
        <v>0.27</v>
      </c>
      <c r="AE524" s="180">
        <f>AD524*AC524</f>
        <v>-16.200000000000003</v>
      </c>
      <c r="AF524" s="181"/>
    </row>
    <row r="525" spans="1:32">
      <c r="A525" s="108">
        <v>2014</v>
      </c>
      <c r="B525" s="108">
        <v>533</v>
      </c>
      <c r="C525" s="109" t="s">
        <v>1160</v>
      </c>
      <c r="D525" s="175" t="s">
        <v>1476</v>
      </c>
      <c r="E525" s="109" t="s">
        <v>1470</v>
      </c>
      <c r="F525" s="182" t="s">
        <v>1477</v>
      </c>
      <c r="G525" s="112">
        <v>0.27</v>
      </c>
      <c r="H525" s="176" t="s">
        <v>967</v>
      </c>
      <c r="I525" s="108">
        <v>0</v>
      </c>
      <c r="J525" s="108">
        <v>0</v>
      </c>
      <c r="K525" s="109"/>
      <c r="L525" s="111" t="s">
        <v>920</v>
      </c>
      <c r="M525" s="109" t="s">
        <v>921</v>
      </c>
      <c r="N525" s="109" t="s">
        <v>921</v>
      </c>
      <c r="O525" s="108">
        <v>2</v>
      </c>
      <c r="P525" s="111" t="s">
        <v>73</v>
      </c>
      <c r="Q525" s="108">
        <v>1080202</v>
      </c>
      <c r="R525" s="108">
        <v>2880</v>
      </c>
      <c r="S525" s="108">
        <v>1937</v>
      </c>
      <c r="T525" s="108">
        <v>1</v>
      </c>
      <c r="U525" s="113">
        <v>2014</v>
      </c>
      <c r="V525" s="113">
        <v>299</v>
      </c>
      <c r="W525" s="113">
        <v>11</v>
      </c>
      <c r="X525" s="114" t="s">
        <v>1058</v>
      </c>
      <c r="Y525" s="108">
        <v>841</v>
      </c>
      <c r="Z525" s="109" t="s">
        <v>1160</v>
      </c>
      <c r="AA525" s="177" t="s">
        <v>1440</v>
      </c>
      <c r="AB525" s="177" t="s">
        <v>1160</v>
      </c>
      <c r="AC525" s="178">
        <f>AB525-AA525</f>
        <v>-60</v>
      </c>
      <c r="AD525" s="179">
        <f>IF(AF525="SI", 0,G525)</f>
        <v>0.27</v>
      </c>
      <c r="AE525" s="180">
        <f>AD525*AC525</f>
        <v>-16.200000000000003</v>
      </c>
      <c r="AF525" s="181"/>
    </row>
    <row r="526" spans="1:32" ht="24">
      <c r="A526" s="108">
        <v>2014</v>
      </c>
      <c r="B526" s="108">
        <v>534</v>
      </c>
      <c r="C526" s="109" t="s">
        <v>1160</v>
      </c>
      <c r="D526" s="175" t="s">
        <v>1478</v>
      </c>
      <c r="E526" s="109" t="s">
        <v>1092</v>
      </c>
      <c r="F526" s="182" t="s">
        <v>1479</v>
      </c>
      <c r="G526" s="112">
        <v>12.03</v>
      </c>
      <c r="H526" s="176" t="s">
        <v>1098</v>
      </c>
      <c r="I526" s="108">
        <v>0</v>
      </c>
      <c r="J526" s="108">
        <v>0</v>
      </c>
      <c r="K526" s="109"/>
      <c r="L526" s="111" t="s">
        <v>920</v>
      </c>
      <c r="M526" s="109" t="s">
        <v>921</v>
      </c>
      <c r="N526" s="109" t="s">
        <v>921</v>
      </c>
      <c r="O526" s="108">
        <v>2</v>
      </c>
      <c r="P526" s="111" t="s">
        <v>73</v>
      </c>
      <c r="Q526" s="108">
        <v>1060302</v>
      </c>
      <c r="R526" s="108">
        <v>2440</v>
      </c>
      <c r="S526" s="108">
        <v>1910</v>
      </c>
      <c r="T526" s="108">
        <v>3</v>
      </c>
      <c r="U526" s="113">
        <v>2014</v>
      </c>
      <c r="V526" s="113">
        <v>298</v>
      </c>
      <c r="W526" s="113">
        <v>6</v>
      </c>
      <c r="X526" s="114" t="s">
        <v>70</v>
      </c>
      <c r="Y526" s="108">
        <v>842</v>
      </c>
      <c r="Z526" s="109" t="s">
        <v>1160</v>
      </c>
      <c r="AA526" s="177" t="s">
        <v>1440</v>
      </c>
      <c r="AB526" s="177" t="s">
        <v>1160</v>
      </c>
      <c r="AC526" s="178">
        <f>AB526-AA526</f>
        <v>-60</v>
      </c>
      <c r="AD526" s="179">
        <f>IF(AF526="SI", 0,G526)</f>
        <v>12.03</v>
      </c>
      <c r="AE526" s="180">
        <f>AD526*AC526</f>
        <v>-721.8</v>
      </c>
      <c r="AF526" s="181"/>
    </row>
    <row r="527" spans="1:32" ht="24">
      <c r="A527" s="108">
        <v>2014</v>
      </c>
      <c r="B527" s="108">
        <v>535</v>
      </c>
      <c r="C527" s="109" t="s">
        <v>1160</v>
      </c>
      <c r="D527" s="175" t="s">
        <v>1480</v>
      </c>
      <c r="E527" s="109" t="s">
        <v>1092</v>
      </c>
      <c r="F527" s="182" t="s">
        <v>1481</v>
      </c>
      <c r="G527" s="112">
        <v>129.99</v>
      </c>
      <c r="H527" s="176" t="s">
        <v>1098</v>
      </c>
      <c r="I527" s="108">
        <v>0</v>
      </c>
      <c r="J527" s="108">
        <v>0</v>
      </c>
      <c r="K527" s="109"/>
      <c r="L527" s="111" t="s">
        <v>920</v>
      </c>
      <c r="M527" s="109" t="s">
        <v>921</v>
      </c>
      <c r="N527" s="109" t="s">
        <v>921</v>
      </c>
      <c r="O527" s="108">
        <v>2</v>
      </c>
      <c r="P527" s="111" t="s">
        <v>73</v>
      </c>
      <c r="Q527" s="108">
        <v>1010203</v>
      </c>
      <c r="R527" s="108">
        <v>140</v>
      </c>
      <c r="S527" s="108">
        <v>1048</v>
      </c>
      <c r="T527" s="108">
        <v>3</v>
      </c>
      <c r="U527" s="113">
        <v>2014</v>
      </c>
      <c r="V527" s="113">
        <v>290</v>
      </c>
      <c r="W527" s="113">
        <v>5</v>
      </c>
      <c r="X527" s="114" t="s">
        <v>1058</v>
      </c>
      <c r="Y527" s="108">
        <v>843</v>
      </c>
      <c r="Z527" s="109" t="s">
        <v>1160</v>
      </c>
      <c r="AA527" s="177" t="s">
        <v>1440</v>
      </c>
      <c r="AB527" s="177" t="s">
        <v>1160</v>
      </c>
      <c r="AC527" s="178">
        <f>AB527-AA527</f>
        <v>-60</v>
      </c>
      <c r="AD527" s="179">
        <f>IF(AF527="SI", 0,G527)</f>
        <v>129.99</v>
      </c>
      <c r="AE527" s="180">
        <f>AD527*AC527</f>
        <v>-7799.4000000000005</v>
      </c>
      <c r="AF527" s="181"/>
    </row>
    <row r="528" spans="1:32" ht="24">
      <c r="A528" s="108">
        <v>2014</v>
      </c>
      <c r="B528" s="108">
        <v>536</v>
      </c>
      <c r="C528" s="109" t="s">
        <v>1160</v>
      </c>
      <c r="D528" s="175" t="s">
        <v>1482</v>
      </c>
      <c r="E528" s="109" t="s">
        <v>1092</v>
      </c>
      <c r="F528" s="182" t="s">
        <v>1483</v>
      </c>
      <c r="G528" s="112">
        <v>36.15</v>
      </c>
      <c r="H528" s="176" t="s">
        <v>1098</v>
      </c>
      <c r="I528" s="108">
        <v>0</v>
      </c>
      <c r="J528" s="108">
        <v>0</v>
      </c>
      <c r="K528" s="109"/>
      <c r="L528" s="111" t="s">
        <v>920</v>
      </c>
      <c r="M528" s="109" t="s">
        <v>921</v>
      </c>
      <c r="N528" s="109" t="s">
        <v>921</v>
      </c>
      <c r="O528" s="108">
        <v>2</v>
      </c>
      <c r="P528" s="111" t="s">
        <v>73</v>
      </c>
      <c r="Q528" s="108">
        <v>1010203</v>
      </c>
      <c r="R528" s="108">
        <v>140</v>
      </c>
      <c r="S528" s="108">
        <v>1048</v>
      </c>
      <c r="T528" s="108">
        <v>3</v>
      </c>
      <c r="U528" s="113">
        <v>2014</v>
      </c>
      <c r="V528" s="113">
        <v>290</v>
      </c>
      <c r="W528" s="113">
        <v>5</v>
      </c>
      <c r="X528" s="114" t="s">
        <v>1058</v>
      </c>
      <c r="Y528" s="108">
        <v>843</v>
      </c>
      <c r="Z528" s="109" t="s">
        <v>1160</v>
      </c>
      <c r="AA528" s="177" t="s">
        <v>1440</v>
      </c>
      <c r="AB528" s="177" t="s">
        <v>1160</v>
      </c>
      <c r="AC528" s="178">
        <f>AB528-AA528</f>
        <v>-60</v>
      </c>
      <c r="AD528" s="179">
        <f>IF(AF528="SI", 0,G528)</f>
        <v>36.15</v>
      </c>
      <c r="AE528" s="180">
        <f>AD528*AC528</f>
        <v>-2169</v>
      </c>
      <c r="AF528" s="181"/>
    </row>
    <row r="529" spans="1:32">
      <c r="A529" s="108">
        <v>2014</v>
      </c>
      <c r="B529" s="108">
        <v>539</v>
      </c>
      <c r="C529" s="109" t="s">
        <v>1484</v>
      </c>
      <c r="D529" s="175" t="s">
        <v>1485</v>
      </c>
      <c r="E529" s="109" t="s">
        <v>149</v>
      </c>
      <c r="F529" s="182" t="s">
        <v>1486</v>
      </c>
      <c r="G529" s="112">
        <v>927.81</v>
      </c>
      <c r="H529" s="176" t="s">
        <v>1487</v>
      </c>
      <c r="I529" s="108">
        <v>0</v>
      </c>
      <c r="J529" s="108">
        <v>0</v>
      </c>
      <c r="K529" s="109"/>
      <c r="L529" s="111" t="s">
        <v>1488</v>
      </c>
      <c r="M529" s="109" t="s">
        <v>1489</v>
      </c>
      <c r="N529" s="109" t="s">
        <v>1489</v>
      </c>
      <c r="O529" s="108">
        <v>3</v>
      </c>
      <c r="P529" s="111" t="s">
        <v>243</v>
      </c>
      <c r="Q529" s="108">
        <v>1010203</v>
      </c>
      <c r="R529" s="108">
        <v>140</v>
      </c>
      <c r="S529" s="108">
        <v>1045</v>
      </c>
      <c r="T529" s="108">
        <v>2</v>
      </c>
      <c r="U529" s="113">
        <v>2014</v>
      </c>
      <c r="V529" s="113">
        <v>428</v>
      </c>
      <c r="W529" s="113">
        <v>1</v>
      </c>
      <c r="X529" s="114" t="s">
        <v>1058</v>
      </c>
      <c r="Y529" s="108">
        <v>856</v>
      </c>
      <c r="Z529" s="109" t="s">
        <v>1484</v>
      </c>
      <c r="AA529" s="177" t="s">
        <v>1490</v>
      </c>
      <c r="AB529" s="177" t="s">
        <v>1484</v>
      </c>
      <c r="AC529" s="178">
        <f>AB529-AA529</f>
        <v>-60</v>
      </c>
      <c r="AD529" s="179">
        <f>IF(AF529="SI", 0,G529)</f>
        <v>927.81</v>
      </c>
      <c r="AE529" s="180">
        <f>AD529*AC529</f>
        <v>-55668.6</v>
      </c>
      <c r="AF529" s="181"/>
    </row>
    <row r="530" spans="1:32">
      <c r="A530" s="108">
        <v>2014</v>
      </c>
      <c r="B530" s="108">
        <v>540</v>
      </c>
      <c r="C530" s="109" t="s">
        <v>1484</v>
      </c>
      <c r="D530" s="175" t="s">
        <v>341</v>
      </c>
      <c r="E530" s="109" t="s">
        <v>113</v>
      </c>
      <c r="F530" s="182" t="s">
        <v>343</v>
      </c>
      <c r="G530" s="112">
        <v>1015.04</v>
      </c>
      <c r="H530" s="176" t="s">
        <v>1487</v>
      </c>
      <c r="I530" s="108">
        <v>0</v>
      </c>
      <c r="J530" s="108">
        <v>0</v>
      </c>
      <c r="K530" s="109"/>
      <c r="L530" s="111" t="s">
        <v>1488</v>
      </c>
      <c r="M530" s="109" t="s">
        <v>1489</v>
      </c>
      <c r="N530" s="109" t="s">
        <v>1489</v>
      </c>
      <c r="O530" s="108">
        <v>3</v>
      </c>
      <c r="P530" s="111" t="s">
        <v>243</v>
      </c>
      <c r="Q530" s="108">
        <v>1010203</v>
      </c>
      <c r="R530" s="108">
        <v>140</v>
      </c>
      <c r="S530" s="108">
        <v>1045</v>
      </c>
      <c r="T530" s="108">
        <v>2</v>
      </c>
      <c r="U530" s="113">
        <v>2014</v>
      </c>
      <c r="V530" s="113">
        <v>428</v>
      </c>
      <c r="W530" s="113">
        <v>1</v>
      </c>
      <c r="X530" s="114" t="s">
        <v>1058</v>
      </c>
      <c r="Y530" s="108">
        <v>856</v>
      </c>
      <c r="Z530" s="109" t="s">
        <v>1484</v>
      </c>
      <c r="AA530" s="177" t="s">
        <v>1490</v>
      </c>
      <c r="AB530" s="177" t="s">
        <v>1484</v>
      </c>
      <c r="AC530" s="178">
        <f>AB530-AA530</f>
        <v>-60</v>
      </c>
      <c r="AD530" s="179">
        <f>IF(AF530="SI", 0,G530)</f>
        <v>1015.04</v>
      </c>
      <c r="AE530" s="180">
        <f>AD530*AC530</f>
        <v>-60902.399999999994</v>
      </c>
      <c r="AF530" s="181"/>
    </row>
    <row r="531" spans="1:32">
      <c r="A531" s="108">
        <v>2014</v>
      </c>
      <c r="B531" s="108">
        <v>541</v>
      </c>
      <c r="C531" s="109" t="s">
        <v>1484</v>
      </c>
      <c r="D531" s="175" t="s">
        <v>1491</v>
      </c>
      <c r="E531" s="109" t="s">
        <v>742</v>
      </c>
      <c r="F531" s="182" t="s">
        <v>1492</v>
      </c>
      <c r="G531" s="112">
        <v>190.32</v>
      </c>
      <c r="H531" s="176" t="s">
        <v>1487</v>
      </c>
      <c r="I531" s="108">
        <v>0</v>
      </c>
      <c r="J531" s="108">
        <v>0</v>
      </c>
      <c r="K531" s="109"/>
      <c r="L531" s="111" t="s">
        <v>1488</v>
      </c>
      <c r="M531" s="109" t="s">
        <v>1489</v>
      </c>
      <c r="N531" s="109" t="s">
        <v>1489</v>
      </c>
      <c r="O531" s="108">
        <v>3</v>
      </c>
      <c r="P531" s="111" t="s">
        <v>243</v>
      </c>
      <c r="Q531" s="108">
        <v>1010203</v>
      </c>
      <c r="R531" s="108">
        <v>140</v>
      </c>
      <c r="S531" s="108">
        <v>1045</v>
      </c>
      <c r="T531" s="108">
        <v>2</v>
      </c>
      <c r="U531" s="113">
        <v>2014</v>
      </c>
      <c r="V531" s="113">
        <v>428</v>
      </c>
      <c r="W531" s="113">
        <v>1</v>
      </c>
      <c r="X531" s="114" t="s">
        <v>1058</v>
      </c>
      <c r="Y531" s="108">
        <v>856</v>
      </c>
      <c r="Z531" s="109" t="s">
        <v>1484</v>
      </c>
      <c r="AA531" s="177" t="s">
        <v>1490</v>
      </c>
      <c r="AB531" s="177" t="s">
        <v>1484</v>
      </c>
      <c r="AC531" s="178">
        <f>AB531-AA531</f>
        <v>-60</v>
      </c>
      <c r="AD531" s="179">
        <f>IF(AF531="SI", 0,G531)</f>
        <v>190.32</v>
      </c>
      <c r="AE531" s="180">
        <f>AD531*AC531</f>
        <v>-11419.199999999999</v>
      </c>
      <c r="AF531" s="181"/>
    </row>
    <row r="532" spans="1:32">
      <c r="A532" s="108">
        <v>2014</v>
      </c>
      <c r="B532" s="108">
        <v>543</v>
      </c>
      <c r="C532" s="109" t="s">
        <v>1242</v>
      </c>
      <c r="D532" s="175" t="s">
        <v>1493</v>
      </c>
      <c r="E532" s="109" t="s">
        <v>487</v>
      </c>
      <c r="F532" s="182" t="s">
        <v>1494</v>
      </c>
      <c r="G532" s="112">
        <v>68.319999999999993</v>
      </c>
      <c r="H532" s="176" t="s">
        <v>1495</v>
      </c>
      <c r="I532" s="108">
        <v>0</v>
      </c>
      <c r="J532" s="108">
        <v>0</v>
      </c>
      <c r="K532" s="109"/>
      <c r="L532" s="111" t="s">
        <v>1496</v>
      </c>
      <c r="M532" s="109" t="s">
        <v>70</v>
      </c>
      <c r="N532" s="109" t="s">
        <v>70</v>
      </c>
      <c r="O532" s="108">
        <v>3</v>
      </c>
      <c r="P532" s="111" t="s">
        <v>243</v>
      </c>
      <c r="Q532" s="108">
        <v>1010203</v>
      </c>
      <c r="R532" s="108">
        <v>140</v>
      </c>
      <c r="S532" s="108">
        <v>1045</v>
      </c>
      <c r="T532" s="108">
        <v>2</v>
      </c>
      <c r="U532" s="113">
        <v>2014</v>
      </c>
      <c r="V532" s="113">
        <v>423</v>
      </c>
      <c r="W532" s="113">
        <v>0</v>
      </c>
      <c r="X532" s="114" t="s">
        <v>1497</v>
      </c>
      <c r="Y532" s="108">
        <v>1014</v>
      </c>
      <c r="Z532" s="109" t="s">
        <v>1498</v>
      </c>
      <c r="AA532" s="177" t="s">
        <v>1499</v>
      </c>
      <c r="AB532" s="177" t="s">
        <v>1498</v>
      </c>
      <c r="AC532" s="178">
        <f>AB532-AA532</f>
        <v>-45</v>
      </c>
      <c r="AD532" s="179">
        <f>IF(AF532="SI", 0,G532)</f>
        <v>68.319999999999993</v>
      </c>
      <c r="AE532" s="180">
        <f>AD532*AC532</f>
        <v>-3074.3999999999996</v>
      </c>
      <c r="AF532" s="181"/>
    </row>
    <row r="533" spans="1:32">
      <c r="A533" s="108">
        <v>2014</v>
      </c>
      <c r="B533" s="108">
        <v>545</v>
      </c>
      <c r="C533" s="109" t="s">
        <v>1242</v>
      </c>
      <c r="D533" s="175" t="s">
        <v>1500</v>
      </c>
      <c r="E533" s="109" t="s">
        <v>1501</v>
      </c>
      <c r="F533" s="182" t="s">
        <v>1502</v>
      </c>
      <c r="G533" s="112">
        <v>61.18</v>
      </c>
      <c r="H533" s="176" t="s">
        <v>278</v>
      </c>
      <c r="I533" s="108">
        <v>0</v>
      </c>
      <c r="J533" s="108">
        <v>0</v>
      </c>
      <c r="K533" s="109"/>
      <c r="L533" s="111" t="s">
        <v>279</v>
      </c>
      <c r="M533" s="109" t="s">
        <v>280</v>
      </c>
      <c r="N533" s="109" t="s">
        <v>70</v>
      </c>
      <c r="O533" s="108">
        <v>3</v>
      </c>
      <c r="P533" s="111" t="s">
        <v>243</v>
      </c>
      <c r="Q533" s="108">
        <v>1010203</v>
      </c>
      <c r="R533" s="108">
        <v>140</v>
      </c>
      <c r="S533" s="108">
        <v>1048</v>
      </c>
      <c r="T533" s="108">
        <v>1</v>
      </c>
      <c r="U533" s="113">
        <v>2013</v>
      </c>
      <c r="V533" s="113">
        <v>374</v>
      </c>
      <c r="W533" s="113">
        <v>0</v>
      </c>
      <c r="X533" s="114" t="s">
        <v>70</v>
      </c>
      <c r="Y533" s="108">
        <v>925</v>
      </c>
      <c r="Z533" s="109" t="s">
        <v>1242</v>
      </c>
      <c r="AA533" s="177" t="s">
        <v>1499</v>
      </c>
      <c r="AB533" s="177" t="s">
        <v>1242</v>
      </c>
      <c r="AC533" s="178">
        <f>AB533-AA533</f>
        <v>-60</v>
      </c>
      <c r="AD533" s="179">
        <f>IF(AF533="SI", 0,G533)</f>
        <v>61.18</v>
      </c>
      <c r="AE533" s="180">
        <f>AD533*AC533</f>
        <v>-3670.8</v>
      </c>
      <c r="AF533" s="181"/>
    </row>
    <row r="534" spans="1:32" ht="24">
      <c r="A534" s="108">
        <v>2014</v>
      </c>
      <c r="B534" s="108">
        <v>546</v>
      </c>
      <c r="C534" s="109" t="s">
        <v>1242</v>
      </c>
      <c r="D534" s="175" t="s">
        <v>1503</v>
      </c>
      <c r="E534" s="109" t="s">
        <v>1160</v>
      </c>
      <c r="F534" s="182" t="s">
        <v>1504</v>
      </c>
      <c r="G534" s="112">
        <v>131.88999999999999</v>
      </c>
      <c r="H534" s="176" t="s">
        <v>1505</v>
      </c>
      <c r="I534" s="108">
        <v>0</v>
      </c>
      <c r="J534" s="108">
        <v>0</v>
      </c>
      <c r="K534" s="109"/>
      <c r="L534" s="111" t="s">
        <v>619</v>
      </c>
      <c r="M534" s="109" t="s">
        <v>70</v>
      </c>
      <c r="N534" s="109" t="s">
        <v>70</v>
      </c>
      <c r="O534" s="108">
        <v>3</v>
      </c>
      <c r="P534" s="111" t="s">
        <v>243</v>
      </c>
      <c r="Q534" s="108">
        <v>1100402</v>
      </c>
      <c r="R534" s="108">
        <v>4090</v>
      </c>
      <c r="S534" s="108">
        <v>1897</v>
      </c>
      <c r="T534" s="108">
        <v>2</v>
      </c>
      <c r="U534" s="113">
        <v>2014</v>
      </c>
      <c r="V534" s="113">
        <v>153</v>
      </c>
      <c r="W534" s="113">
        <v>3</v>
      </c>
      <c r="X534" s="114" t="s">
        <v>70</v>
      </c>
      <c r="Y534" s="108">
        <v>926</v>
      </c>
      <c r="Z534" s="109" t="s">
        <v>1242</v>
      </c>
      <c r="AA534" s="177" t="s">
        <v>1499</v>
      </c>
      <c r="AB534" s="177" t="s">
        <v>1242</v>
      </c>
      <c r="AC534" s="178">
        <f>AB534-AA534</f>
        <v>-60</v>
      </c>
      <c r="AD534" s="179">
        <f>IF(AF534="SI", 0,G534)</f>
        <v>131.88999999999999</v>
      </c>
      <c r="AE534" s="180">
        <f>AD534*AC534</f>
        <v>-7913.4</v>
      </c>
      <c r="AF534" s="181"/>
    </row>
    <row r="535" spans="1:32" ht="24">
      <c r="A535" s="108">
        <v>2014</v>
      </c>
      <c r="B535" s="108">
        <v>547</v>
      </c>
      <c r="C535" s="109" t="s">
        <v>1242</v>
      </c>
      <c r="D535" s="175" t="s">
        <v>1506</v>
      </c>
      <c r="E535" s="109" t="s">
        <v>1507</v>
      </c>
      <c r="F535" s="182" t="s">
        <v>1508</v>
      </c>
      <c r="G535" s="112">
        <v>2100</v>
      </c>
      <c r="H535" s="176" t="s">
        <v>1509</v>
      </c>
      <c r="I535" s="108">
        <v>0</v>
      </c>
      <c r="J535" s="108">
        <v>0</v>
      </c>
      <c r="K535" s="109"/>
      <c r="L535" s="111" t="s">
        <v>1510</v>
      </c>
      <c r="M535" s="109" t="s">
        <v>70</v>
      </c>
      <c r="N535" s="109" t="s">
        <v>70</v>
      </c>
      <c r="O535" s="108">
        <v>2</v>
      </c>
      <c r="P535" s="111" t="s">
        <v>73</v>
      </c>
      <c r="Q535" s="108">
        <v>1060302</v>
      </c>
      <c r="R535" s="108">
        <v>2440</v>
      </c>
      <c r="S535" s="108">
        <v>1910</v>
      </c>
      <c r="T535" s="108">
        <v>1</v>
      </c>
      <c r="U535" s="113">
        <v>2014</v>
      </c>
      <c r="V535" s="113">
        <v>277</v>
      </c>
      <c r="W535" s="113">
        <v>0</v>
      </c>
      <c r="X535" s="114" t="s">
        <v>1099</v>
      </c>
      <c r="Y535" s="108">
        <v>991</v>
      </c>
      <c r="Z535" s="109" t="s">
        <v>880</v>
      </c>
      <c r="AA535" s="177" t="s">
        <v>1499</v>
      </c>
      <c r="AB535" s="177" t="s">
        <v>880</v>
      </c>
      <c r="AC535" s="178">
        <f>AB535-AA535</f>
        <v>-46</v>
      </c>
      <c r="AD535" s="179">
        <f>IF(AF535="SI", 0,G535)</f>
        <v>2100</v>
      </c>
      <c r="AE535" s="180">
        <f>AD535*AC535</f>
        <v>-96600</v>
      </c>
      <c r="AF535" s="181"/>
    </row>
    <row r="536" spans="1:32" ht="24">
      <c r="A536" s="108">
        <v>2014</v>
      </c>
      <c r="B536" s="108">
        <v>548</v>
      </c>
      <c r="C536" s="109" t="s">
        <v>1242</v>
      </c>
      <c r="D536" s="175" t="s">
        <v>1511</v>
      </c>
      <c r="E536" s="109" t="s">
        <v>1507</v>
      </c>
      <c r="F536" s="182" t="s">
        <v>1512</v>
      </c>
      <c r="G536" s="112">
        <v>484.4</v>
      </c>
      <c r="H536" s="176" t="s">
        <v>1509</v>
      </c>
      <c r="I536" s="108">
        <v>0</v>
      </c>
      <c r="J536" s="108">
        <v>0</v>
      </c>
      <c r="K536" s="109"/>
      <c r="L536" s="111" t="s">
        <v>1510</v>
      </c>
      <c r="M536" s="109" t="s">
        <v>70</v>
      </c>
      <c r="N536" s="109" t="s">
        <v>70</v>
      </c>
      <c r="O536" s="108">
        <v>2</v>
      </c>
      <c r="P536" s="111" t="s">
        <v>73</v>
      </c>
      <c r="Q536" s="108">
        <v>1060302</v>
      </c>
      <c r="R536" s="108">
        <v>2440</v>
      </c>
      <c r="S536" s="108">
        <v>1910</v>
      </c>
      <c r="T536" s="108">
        <v>3</v>
      </c>
      <c r="U536" s="113">
        <v>2014</v>
      </c>
      <c r="V536" s="113">
        <v>629</v>
      </c>
      <c r="W536" s="113">
        <v>0</v>
      </c>
      <c r="X536" s="114" t="s">
        <v>1099</v>
      </c>
      <c r="Y536" s="108">
        <v>992</v>
      </c>
      <c r="Z536" s="109" t="s">
        <v>880</v>
      </c>
      <c r="AA536" s="177" t="s">
        <v>1499</v>
      </c>
      <c r="AB536" s="177" t="s">
        <v>880</v>
      </c>
      <c r="AC536" s="178">
        <f>AB536-AA536</f>
        <v>-46</v>
      </c>
      <c r="AD536" s="179">
        <f>IF(AF536="SI", 0,G536)</f>
        <v>484.4</v>
      </c>
      <c r="AE536" s="180">
        <f>AD536*AC536</f>
        <v>-22282.399999999998</v>
      </c>
      <c r="AF536" s="181"/>
    </row>
    <row r="537" spans="1:32">
      <c r="A537" s="108">
        <v>2014</v>
      </c>
      <c r="B537" s="108">
        <v>549</v>
      </c>
      <c r="C537" s="109" t="s">
        <v>1230</v>
      </c>
      <c r="D537" s="175" t="s">
        <v>1513</v>
      </c>
      <c r="E537" s="109" t="s">
        <v>184</v>
      </c>
      <c r="F537" s="182" t="s">
        <v>1514</v>
      </c>
      <c r="G537" s="112">
        <v>889.38</v>
      </c>
      <c r="H537" s="176" t="s">
        <v>1515</v>
      </c>
      <c r="I537" s="108">
        <v>0</v>
      </c>
      <c r="J537" s="108">
        <v>0</v>
      </c>
      <c r="K537" s="109"/>
      <c r="L537" s="111" t="s">
        <v>1516</v>
      </c>
      <c r="M537" s="109" t="s">
        <v>1517</v>
      </c>
      <c r="N537" s="109" t="s">
        <v>1517</v>
      </c>
      <c r="O537" s="108">
        <v>3</v>
      </c>
      <c r="P537" s="111" t="s">
        <v>243</v>
      </c>
      <c r="Q537" s="108">
        <v>1010203</v>
      </c>
      <c r="R537" s="108">
        <v>140</v>
      </c>
      <c r="S537" s="108">
        <v>1045</v>
      </c>
      <c r="T537" s="108">
        <v>1</v>
      </c>
      <c r="U537" s="113">
        <v>2014</v>
      </c>
      <c r="V537" s="113">
        <v>422</v>
      </c>
      <c r="W537" s="113">
        <v>0</v>
      </c>
      <c r="X537" s="114" t="s">
        <v>1497</v>
      </c>
      <c r="Y537" s="108">
        <v>928</v>
      </c>
      <c r="Z537" s="109" t="s">
        <v>1230</v>
      </c>
      <c r="AA537" s="177" t="s">
        <v>1518</v>
      </c>
      <c r="AB537" s="177" t="s">
        <v>1230</v>
      </c>
      <c r="AC537" s="178">
        <f>AB537-AA537</f>
        <v>-60</v>
      </c>
      <c r="AD537" s="179">
        <f>IF(AF537="SI", 0,G537)</f>
        <v>889.38</v>
      </c>
      <c r="AE537" s="180">
        <f>AD537*AC537</f>
        <v>-53362.8</v>
      </c>
      <c r="AF537" s="181"/>
    </row>
    <row r="538" spans="1:32">
      <c r="A538" s="108">
        <v>2014</v>
      </c>
      <c r="B538" s="108">
        <v>550</v>
      </c>
      <c r="C538" s="109" t="s">
        <v>1230</v>
      </c>
      <c r="D538" s="175" t="s">
        <v>1279</v>
      </c>
      <c r="E538" s="109" t="s">
        <v>184</v>
      </c>
      <c r="F538" s="182" t="s">
        <v>1281</v>
      </c>
      <c r="G538" s="112">
        <v>2077.66</v>
      </c>
      <c r="H538" s="176" t="s">
        <v>1515</v>
      </c>
      <c r="I538" s="108">
        <v>0</v>
      </c>
      <c r="J538" s="108">
        <v>0</v>
      </c>
      <c r="K538" s="109"/>
      <c r="L538" s="111" t="s">
        <v>1516</v>
      </c>
      <c r="M538" s="109" t="s">
        <v>1517</v>
      </c>
      <c r="N538" s="109" t="s">
        <v>1517</v>
      </c>
      <c r="O538" s="108">
        <v>3</v>
      </c>
      <c r="P538" s="111" t="s">
        <v>243</v>
      </c>
      <c r="Q538" s="108">
        <v>1010203</v>
      </c>
      <c r="R538" s="108">
        <v>140</v>
      </c>
      <c r="S538" s="108">
        <v>1045</v>
      </c>
      <c r="T538" s="108">
        <v>1</v>
      </c>
      <c r="U538" s="113">
        <v>2014</v>
      </c>
      <c r="V538" s="113">
        <v>422</v>
      </c>
      <c r="W538" s="113">
        <v>0</v>
      </c>
      <c r="X538" s="114" t="s">
        <v>1497</v>
      </c>
      <c r="Y538" s="108">
        <v>928</v>
      </c>
      <c r="Z538" s="109" t="s">
        <v>1230</v>
      </c>
      <c r="AA538" s="177" t="s">
        <v>1518</v>
      </c>
      <c r="AB538" s="177" t="s">
        <v>1230</v>
      </c>
      <c r="AC538" s="178">
        <f>AB538-AA538</f>
        <v>-60</v>
      </c>
      <c r="AD538" s="179">
        <f>IF(AF538="SI", 0,G538)</f>
        <v>2077.66</v>
      </c>
      <c r="AE538" s="180">
        <f>AD538*AC538</f>
        <v>-124659.59999999999</v>
      </c>
      <c r="AF538" s="181"/>
    </row>
    <row r="539" spans="1:32" ht="24">
      <c r="A539" s="108">
        <v>2014</v>
      </c>
      <c r="B539" s="108">
        <v>551</v>
      </c>
      <c r="C539" s="109" t="s">
        <v>1238</v>
      </c>
      <c r="D539" s="175" t="s">
        <v>1519</v>
      </c>
      <c r="E539" s="109" t="s">
        <v>1232</v>
      </c>
      <c r="F539" s="182" t="s">
        <v>1520</v>
      </c>
      <c r="G539" s="112">
        <v>550</v>
      </c>
      <c r="H539" s="176" t="s">
        <v>1040</v>
      </c>
      <c r="I539" s="108">
        <v>0</v>
      </c>
      <c r="J539" s="108">
        <v>0</v>
      </c>
      <c r="K539" s="109"/>
      <c r="L539" s="111" t="s">
        <v>292</v>
      </c>
      <c r="M539" s="109" t="s">
        <v>293</v>
      </c>
      <c r="N539" s="109" t="s">
        <v>70</v>
      </c>
      <c r="O539" s="108">
        <v>3</v>
      </c>
      <c r="P539" s="111" t="s">
        <v>243</v>
      </c>
      <c r="Q539" s="108">
        <v>1010203</v>
      </c>
      <c r="R539" s="108">
        <v>140</v>
      </c>
      <c r="S539" s="108">
        <v>1045</v>
      </c>
      <c r="T539" s="108">
        <v>1</v>
      </c>
      <c r="U539" s="113">
        <v>2014</v>
      </c>
      <c r="V539" s="113">
        <v>288</v>
      </c>
      <c r="W539" s="113">
        <v>0</v>
      </c>
      <c r="X539" s="114" t="s">
        <v>70</v>
      </c>
      <c r="Y539" s="108">
        <v>929</v>
      </c>
      <c r="Z539" s="109" t="s">
        <v>1238</v>
      </c>
      <c r="AA539" s="177" t="s">
        <v>1521</v>
      </c>
      <c r="AB539" s="177" t="s">
        <v>1238</v>
      </c>
      <c r="AC539" s="178">
        <f>AB539-AA539</f>
        <v>-60</v>
      </c>
      <c r="AD539" s="179">
        <f>IF(AF539="SI", 0,G539)</f>
        <v>550</v>
      </c>
      <c r="AE539" s="180">
        <f>AD539*AC539</f>
        <v>-33000</v>
      </c>
      <c r="AF539" s="181"/>
    </row>
    <row r="540" spans="1:32" ht="24">
      <c r="A540" s="108">
        <v>2014</v>
      </c>
      <c r="B540" s="108">
        <v>552</v>
      </c>
      <c r="C540" s="109" t="s">
        <v>1238</v>
      </c>
      <c r="D540" s="175" t="s">
        <v>1522</v>
      </c>
      <c r="E540" s="109" t="s">
        <v>1232</v>
      </c>
      <c r="F540" s="182" t="s">
        <v>1523</v>
      </c>
      <c r="G540" s="112">
        <v>518.04</v>
      </c>
      <c r="H540" s="176" t="s">
        <v>1524</v>
      </c>
      <c r="I540" s="108">
        <v>0</v>
      </c>
      <c r="J540" s="108">
        <v>0</v>
      </c>
      <c r="K540" s="109"/>
      <c r="L540" s="111" t="s">
        <v>292</v>
      </c>
      <c r="M540" s="109" t="s">
        <v>293</v>
      </c>
      <c r="N540" s="109" t="s">
        <v>70</v>
      </c>
      <c r="O540" s="108">
        <v>3</v>
      </c>
      <c r="P540" s="111" t="s">
        <v>243</v>
      </c>
      <c r="Q540" s="108">
        <v>1010203</v>
      </c>
      <c r="R540" s="108">
        <v>140</v>
      </c>
      <c r="S540" s="108">
        <v>1045</v>
      </c>
      <c r="T540" s="108">
        <v>1</v>
      </c>
      <c r="U540" s="113">
        <v>2014</v>
      </c>
      <c r="V540" s="113">
        <v>425</v>
      </c>
      <c r="W540" s="113">
        <v>0</v>
      </c>
      <c r="X540" s="114" t="s">
        <v>1238</v>
      </c>
      <c r="Y540" s="108">
        <v>930</v>
      </c>
      <c r="Z540" s="109" t="s">
        <v>1238</v>
      </c>
      <c r="AA540" s="177" t="s">
        <v>1521</v>
      </c>
      <c r="AB540" s="177" t="s">
        <v>1238</v>
      </c>
      <c r="AC540" s="178">
        <f>AB540-AA540</f>
        <v>-60</v>
      </c>
      <c r="AD540" s="179">
        <f>IF(AF540="SI", 0,G540)</f>
        <v>518.04</v>
      </c>
      <c r="AE540" s="180">
        <f>AD540*AC540</f>
        <v>-31082.399999999998</v>
      </c>
      <c r="AF540" s="181"/>
    </row>
    <row r="541" spans="1:32">
      <c r="A541" s="108">
        <v>2014</v>
      </c>
      <c r="B541" s="108">
        <v>553</v>
      </c>
      <c r="C541" s="109" t="s">
        <v>1238</v>
      </c>
      <c r="D541" s="175" t="s">
        <v>1525</v>
      </c>
      <c r="E541" s="109" t="s">
        <v>1526</v>
      </c>
      <c r="F541" s="182" t="s">
        <v>1527</v>
      </c>
      <c r="G541" s="112">
        <v>1981.96</v>
      </c>
      <c r="H541" s="176" t="s">
        <v>1524</v>
      </c>
      <c r="I541" s="108">
        <v>0</v>
      </c>
      <c r="J541" s="108">
        <v>0</v>
      </c>
      <c r="K541" s="109"/>
      <c r="L541" s="111" t="s">
        <v>292</v>
      </c>
      <c r="M541" s="109" t="s">
        <v>293</v>
      </c>
      <c r="N541" s="109" t="s">
        <v>70</v>
      </c>
      <c r="O541" s="108">
        <v>3</v>
      </c>
      <c r="P541" s="111" t="s">
        <v>243</v>
      </c>
      <c r="Q541" s="108">
        <v>1010203</v>
      </c>
      <c r="R541" s="108">
        <v>140</v>
      </c>
      <c r="S541" s="108">
        <v>1045</v>
      </c>
      <c r="T541" s="108">
        <v>1</v>
      </c>
      <c r="U541" s="113">
        <v>2014</v>
      </c>
      <c r="V541" s="113">
        <v>425</v>
      </c>
      <c r="W541" s="113">
        <v>0</v>
      </c>
      <c r="X541" s="114" t="s">
        <v>1238</v>
      </c>
      <c r="Y541" s="108">
        <v>930</v>
      </c>
      <c r="Z541" s="109" t="s">
        <v>1238</v>
      </c>
      <c r="AA541" s="177" t="s">
        <v>1521</v>
      </c>
      <c r="AB541" s="177" t="s">
        <v>1238</v>
      </c>
      <c r="AC541" s="178">
        <f>AB541-AA541</f>
        <v>-60</v>
      </c>
      <c r="AD541" s="179">
        <f>IF(AF541="SI", 0,G541)</f>
        <v>1981.96</v>
      </c>
      <c r="AE541" s="180">
        <f>AD541*AC541</f>
        <v>-118917.6</v>
      </c>
      <c r="AF541" s="181"/>
    </row>
    <row r="542" spans="1:32">
      <c r="A542" s="108">
        <v>2014</v>
      </c>
      <c r="B542" s="108">
        <v>554</v>
      </c>
      <c r="C542" s="109" t="s">
        <v>1528</v>
      </c>
      <c r="D542" s="175" t="s">
        <v>534</v>
      </c>
      <c r="E542" s="109" t="s">
        <v>1529</v>
      </c>
      <c r="F542" s="182" t="s">
        <v>1530</v>
      </c>
      <c r="G542" s="112">
        <v>400</v>
      </c>
      <c r="H542" s="176" t="s">
        <v>1531</v>
      </c>
      <c r="I542" s="108">
        <v>0</v>
      </c>
      <c r="J542" s="108">
        <v>0</v>
      </c>
      <c r="K542" s="109"/>
      <c r="L542" s="111" t="s">
        <v>1532</v>
      </c>
      <c r="M542" s="109" t="s">
        <v>70</v>
      </c>
      <c r="N542" s="109" t="s">
        <v>70</v>
      </c>
      <c r="O542" s="108">
        <v>2</v>
      </c>
      <c r="P542" s="111" t="s">
        <v>73</v>
      </c>
      <c r="Q542" s="108">
        <v>1080102</v>
      </c>
      <c r="R542" s="108">
        <v>2770</v>
      </c>
      <c r="S542" s="108">
        <v>1927</v>
      </c>
      <c r="T542" s="108">
        <v>1</v>
      </c>
      <c r="U542" s="113">
        <v>2014</v>
      </c>
      <c r="V542" s="113">
        <v>644</v>
      </c>
      <c r="W542" s="113">
        <v>1</v>
      </c>
      <c r="X542" s="114" t="s">
        <v>1533</v>
      </c>
      <c r="Y542" s="108">
        <v>938</v>
      </c>
      <c r="Z542" s="109" t="s">
        <v>1276</v>
      </c>
      <c r="AA542" s="177" t="s">
        <v>1534</v>
      </c>
      <c r="AB542" s="177" t="s">
        <v>1276</v>
      </c>
      <c r="AC542" s="178">
        <f>AB542-AA542</f>
        <v>-59</v>
      </c>
      <c r="AD542" s="179">
        <f>IF(AF542="SI", 0,G542)</f>
        <v>400</v>
      </c>
      <c r="AE542" s="180">
        <f>AD542*AC542</f>
        <v>-23600</v>
      </c>
      <c r="AF542" s="181"/>
    </row>
    <row r="543" spans="1:32">
      <c r="A543" s="108">
        <v>2014</v>
      </c>
      <c r="B543" s="108">
        <v>555</v>
      </c>
      <c r="C543" s="109" t="s">
        <v>1528</v>
      </c>
      <c r="D543" s="175" t="s">
        <v>1535</v>
      </c>
      <c r="E543" s="109" t="s">
        <v>795</v>
      </c>
      <c r="F543" s="182" t="s">
        <v>1536</v>
      </c>
      <c r="G543" s="112">
        <v>576.08000000000004</v>
      </c>
      <c r="H543" s="176" t="s">
        <v>1531</v>
      </c>
      <c r="I543" s="108">
        <v>0</v>
      </c>
      <c r="J543" s="108">
        <v>0</v>
      </c>
      <c r="K543" s="109"/>
      <c r="L543" s="111" t="s">
        <v>1532</v>
      </c>
      <c r="M543" s="109" t="s">
        <v>70</v>
      </c>
      <c r="N543" s="109" t="s">
        <v>70</v>
      </c>
      <c r="O543" s="108">
        <v>2</v>
      </c>
      <c r="P543" s="111" t="s">
        <v>73</v>
      </c>
      <c r="Q543" s="108">
        <v>1080102</v>
      </c>
      <c r="R543" s="108">
        <v>2770</v>
      </c>
      <c r="S543" s="108">
        <v>1927</v>
      </c>
      <c r="T543" s="108">
        <v>1</v>
      </c>
      <c r="U543" s="113">
        <v>2014</v>
      </c>
      <c r="V543" s="113">
        <v>644</v>
      </c>
      <c r="W543" s="113">
        <v>1</v>
      </c>
      <c r="X543" s="114" t="s">
        <v>1533</v>
      </c>
      <c r="Y543" s="108">
        <v>938</v>
      </c>
      <c r="Z543" s="109" t="s">
        <v>1276</v>
      </c>
      <c r="AA543" s="177" t="s">
        <v>1534</v>
      </c>
      <c r="AB543" s="177" t="s">
        <v>1276</v>
      </c>
      <c r="AC543" s="178">
        <f>AB543-AA543</f>
        <v>-59</v>
      </c>
      <c r="AD543" s="179">
        <f>IF(AF543="SI", 0,G543)</f>
        <v>576.08000000000004</v>
      </c>
      <c r="AE543" s="180">
        <f>AD543*AC543</f>
        <v>-33988.720000000001</v>
      </c>
      <c r="AF543" s="181"/>
    </row>
    <row r="544" spans="1:32">
      <c r="A544" s="108">
        <v>2014</v>
      </c>
      <c r="B544" s="108">
        <v>556</v>
      </c>
      <c r="C544" s="109" t="s">
        <v>1528</v>
      </c>
      <c r="D544" s="175" t="s">
        <v>1537</v>
      </c>
      <c r="E544" s="109" t="s">
        <v>1538</v>
      </c>
      <c r="F544" s="182" t="s">
        <v>1539</v>
      </c>
      <c r="G544" s="112">
        <v>946.02</v>
      </c>
      <c r="H544" s="176" t="s">
        <v>1540</v>
      </c>
      <c r="I544" s="108">
        <v>0</v>
      </c>
      <c r="J544" s="108">
        <v>0</v>
      </c>
      <c r="K544" s="109"/>
      <c r="L544" s="111" t="s">
        <v>1532</v>
      </c>
      <c r="M544" s="109" t="s">
        <v>70</v>
      </c>
      <c r="N544" s="109" t="s">
        <v>70</v>
      </c>
      <c r="O544" s="108">
        <v>2</v>
      </c>
      <c r="P544" s="111" t="s">
        <v>73</v>
      </c>
      <c r="Q544" s="108">
        <v>1080102</v>
      </c>
      <c r="R544" s="108">
        <v>2770</v>
      </c>
      <c r="S544" s="108">
        <v>1927</v>
      </c>
      <c r="T544" s="108">
        <v>1</v>
      </c>
      <c r="U544" s="113">
        <v>2014</v>
      </c>
      <c r="V544" s="113">
        <v>632</v>
      </c>
      <c r="W544" s="113">
        <v>0</v>
      </c>
      <c r="X544" s="114" t="s">
        <v>1533</v>
      </c>
      <c r="Y544" s="108">
        <v>937</v>
      </c>
      <c r="Z544" s="109" t="s">
        <v>1276</v>
      </c>
      <c r="AA544" s="177" t="s">
        <v>1534</v>
      </c>
      <c r="AB544" s="177" t="s">
        <v>1276</v>
      </c>
      <c r="AC544" s="178">
        <f>AB544-AA544</f>
        <v>-59</v>
      </c>
      <c r="AD544" s="179">
        <f>IF(AF544="SI", 0,G544)</f>
        <v>946.02</v>
      </c>
      <c r="AE544" s="180">
        <f>AD544*AC544</f>
        <v>-55815.18</v>
      </c>
      <c r="AF544" s="181"/>
    </row>
    <row r="545" spans="1:32">
      <c r="A545" s="108">
        <v>2014</v>
      </c>
      <c r="B545" s="108">
        <v>557</v>
      </c>
      <c r="C545" s="109" t="s">
        <v>1528</v>
      </c>
      <c r="D545" s="175" t="s">
        <v>1541</v>
      </c>
      <c r="E545" s="109" t="s">
        <v>521</v>
      </c>
      <c r="F545" s="182" t="s">
        <v>1542</v>
      </c>
      <c r="G545" s="112">
        <v>115.63</v>
      </c>
      <c r="H545" s="176" t="s">
        <v>1543</v>
      </c>
      <c r="I545" s="108">
        <v>0</v>
      </c>
      <c r="J545" s="108">
        <v>0</v>
      </c>
      <c r="K545" s="109"/>
      <c r="L545" s="111" t="s">
        <v>1532</v>
      </c>
      <c r="M545" s="109" t="s">
        <v>70</v>
      </c>
      <c r="N545" s="109" t="s">
        <v>70</v>
      </c>
      <c r="O545" s="108" t="s">
        <v>627</v>
      </c>
      <c r="P545" s="111" t="s">
        <v>627</v>
      </c>
      <c r="Q545" s="108">
        <v>1030102</v>
      </c>
      <c r="R545" s="108">
        <v>1120</v>
      </c>
      <c r="S545" s="108">
        <v>1268</v>
      </c>
      <c r="T545" s="108">
        <v>1</v>
      </c>
      <c r="U545" s="113">
        <v>2014</v>
      </c>
      <c r="V545" s="113">
        <v>306</v>
      </c>
      <c r="W545" s="113">
        <v>0</v>
      </c>
      <c r="X545" s="114" t="s">
        <v>1533</v>
      </c>
      <c r="Y545" s="108">
        <v>935</v>
      </c>
      <c r="Z545" s="109" t="s">
        <v>1276</v>
      </c>
      <c r="AA545" s="177" t="s">
        <v>1534</v>
      </c>
      <c r="AB545" s="177" t="s">
        <v>1276</v>
      </c>
      <c r="AC545" s="178">
        <f>AB545-AA545</f>
        <v>-59</v>
      </c>
      <c r="AD545" s="179">
        <f>IF(AF545="SI", 0,G545)</f>
        <v>115.63</v>
      </c>
      <c r="AE545" s="180">
        <f>AD545*AC545</f>
        <v>-6822.17</v>
      </c>
      <c r="AF545" s="181"/>
    </row>
    <row r="546" spans="1:32">
      <c r="A546" s="108">
        <v>2014</v>
      </c>
      <c r="B546" s="108">
        <v>563</v>
      </c>
      <c r="C546" s="109" t="s">
        <v>1528</v>
      </c>
      <c r="D546" s="175" t="s">
        <v>1544</v>
      </c>
      <c r="E546" s="109" t="s">
        <v>1241</v>
      </c>
      <c r="F546" s="182" t="s">
        <v>1545</v>
      </c>
      <c r="G546" s="112">
        <v>1576.56</v>
      </c>
      <c r="H546" s="176" t="s">
        <v>840</v>
      </c>
      <c r="I546" s="108">
        <v>0</v>
      </c>
      <c r="J546" s="108">
        <v>0</v>
      </c>
      <c r="K546" s="109"/>
      <c r="L546" s="111" t="s">
        <v>841</v>
      </c>
      <c r="M546" s="109" t="s">
        <v>70</v>
      </c>
      <c r="N546" s="109" t="s">
        <v>70</v>
      </c>
      <c r="O546" s="108">
        <v>2</v>
      </c>
      <c r="P546" s="111" t="s">
        <v>73</v>
      </c>
      <c r="Q546" s="108">
        <v>1090503</v>
      </c>
      <c r="R546" s="108">
        <v>3550</v>
      </c>
      <c r="S546" s="108">
        <v>1736</v>
      </c>
      <c r="T546" s="108">
        <v>1</v>
      </c>
      <c r="U546" s="113">
        <v>2014</v>
      </c>
      <c r="V546" s="113">
        <v>67</v>
      </c>
      <c r="W546" s="113">
        <v>4</v>
      </c>
      <c r="X546" s="114" t="s">
        <v>1533</v>
      </c>
      <c r="Y546" s="108">
        <v>940</v>
      </c>
      <c r="Z546" s="109" t="s">
        <v>1276</v>
      </c>
      <c r="AA546" s="177" t="s">
        <v>1534</v>
      </c>
      <c r="AB546" s="177" t="s">
        <v>1276</v>
      </c>
      <c r="AC546" s="178">
        <f>AB546-AA546</f>
        <v>-59</v>
      </c>
      <c r="AD546" s="179">
        <f>IF(AF546="SI", 0,G546)</f>
        <v>1576.56</v>
      </c>
      <c r="AE546" s="180">
        <f>AD546*AC546</f>
        <v>-93017.04</v>
      </c>
      <c r="AF546" s="181"/>
    </row>
    <row r="547" spans="1:32" ht="24">
      <c r="A547" s="108">
        <v>2014</v>
      </c>
      <c r="B547" s="108">
        <v>564</v>
      </c>
      <c r="C547" s="109" t="s">
        <v>1528</v>
      </c>
      <c r="D547" s="175" t="s">
        <v>1546</v>
      </c>
      <c r="E547" s="109" t="s">
        <v>1241</v>
      </c>
      <c r="F547" s="182" t="s">
        <v>1547</v>
      </c>
      <c r="G547" s="112">
        <v>1854.3</v>
      </c>
      <c r="H547" s="176" t="s">
        <v>840</v>
      </c>
      <c r="I547" s="108">
        <v>0</v>
      </c>
      <c r="J547" s="108">
        <v>0</v>
      </c>
      <c r="K547" s="109"/>
      <c r="L547" s="111" t="s">
        <v>841</v>
      </c>
      <c r="M547" s="109" t="s">
        <v>70</v>
      </c>
      <c r="N547" s="109" t="s">
        <v>70</v>
      </c>
      <c r="O547" s="108">
        <v>2</v>
      </c>
      <c r="P547" s="111" t="s">
        <v>73</v>
      </c>
      <c r="Q547" s="108">
        <v>1090503</v>
      </c>
      <c r="R547" s="108">
        <v>3550</v>
      </c>
      <c r="S547" s="108">
        <v>1736</v>
      </c>
      <c r="T547" s="108">
        <v>1</v>
      </c>
      <c r="U547" s="113">
        <v>2014</v>
      </c>
      <c r="V547" s="113">
        <v>662</v>
      </c>
      <c r="W547" s="113">
        <v>1</v>
      </c>
      <c r="X547" s="114" t="s">
        <v>1533</v>
      </c>
      <c r="Y547" s="108">
        <v>943</v>
      </c>
      <c r="Z547" s="109" t="s">
        <v>1276</v>
      </c>
      <c r="AA547" s="177" t="s">
        <v>1534</v>
      </c>
      <c r="AB547" s="177" t="s">
        <v>1276</v>
      </c>
      <c r="AC547" s="178">
        <f>AB547-AA547</f>
        <v>-59</v>
      </c>
      <c r="AD547" s="179">
        <f>IF(AF547="SI", 0,G547)</f>
        <v>1854.3</v>
      </c>
      <c r="AE547" s="180">
        <f>AD547*AC547</f>
        <v>-109403.7</v>
      </c>
      <c r="AF547" s="181"/>
    </row>
    <row r="548" spans="1:32">
      <c r="A548" s="108">
        <v>2014</v>
      </c>
      <c r="B548" s="108">
        <v>565</v>
      </c>
      <c r="C548" s="109" t="s">
        <v>1528</v>
      </c>
      <c r="D548" s="175" t="s">
        <v>1548</v>
      </c>
      <c r="E548" s="109" t="s">
        <v>1549</v>
      </c>
      <c r="F548" s="182" t="s">
        <v>1550</v>
      </c>
      <c r="G548" s="112">
        <v>3430.86</v>
      </c>
      <c r="H548" s="176" t="s">
        <v>840</v>
      </c>
      <c r="I548" s="108">
        <v>0</v>
      </c>
      <c r="J548" s="108">
        <v>0</v>
      </c>
      <c r="K548" s="109"/>
      <c r="L548" s="111" t="s">
        <v>841</v>
      </c>
      <c r="M548" s="109" t="s">
        <v>70</v>
      </c>
      <c r="N548" s="109" t="s">
        <v>70</v>
      </c>
      <c r="O548" s="108">
        <v>2</v>
      </c>
      <c r="P548" s="111" t="s">
        <v>73</v>
      </c>
      <c r="Q548" s="108">
        <v>1090503</v>
      </c>
      <c r="R548" s="108">
        <v>3550</v>
      </c>
      <c r="S548" s="108">
        <v>1736</v>
      </c>
      <c r="T548" s="108">
        <v>1</v>
      </c>
      <c r="U548" s="113">
        <v>2014</v>
      </c>
      <c r="V548" s="113">
        <v>662</v>
      </c>
      <c r="W548" s="113">
        <v>1</v>
      </c>
      <c r="X548" s="114" t="s">
        <v>1533</v>
      </c>
      <c r="Y548" s="108">
        <v>943</v>
      </c>
      <c r="Z548" s="109" t="s">
        <v>1276</v>
      </c>
      <c r="AA548" s="177" t="s">
        <v>1534</v>
      </c>
      <c r="AB548" s="177" t="s">
        <v>1276</v>
      </c>
      <c r="AC548" s="178">
        <f>AB548-AA548</f>
        <v>-59</v>
      </c>
      <c r="AD548" s="179">
        <f>IF(AF548="SI", 0,G548)</f>
        <v>3430.86</v>
      </c>
      <c r="AE548" s="180">
        <f>AD548*AC548</f>
        <v>-202420.74000000002</v>
      </c>
      <c r="AF548" s="181"/>
    </row>
    <row r="549" spans="1:32">
      <c r="A549" s="108">
        <v>2014</v>
      </c>
      <c r="B549" s="108">
        <v>566</v>
      </c>
      <c r="C549" s="109" t="s">
        <v>1528</v>
      </c>
      <c r="D549" s="175" t="s">
        <v>1551</v>
      </c>
      <c r="E549" s="109" t="s">
        <v>1526</v>
      </c>
      <c r="F549" s="182" t="s">
        <v>1552</v>
      </c>
      <c r="G549" s="112">
        <v>3430.86</v>
      </c>
      <c r="H549" s="176" t="s">
        <v>840</v>
      </c>
      <c r="I549" s="108">
        <v>0</v>
      </c>
      <c r="J549" s="108">
        <v>0</v>
      </c>
      <c r="K549" s="109"/>
      <c r="L549" s="111" t="s">
        <v>841</v>
      </c>
      <c r="M549" s="109" t="s">
        <v>70</v>
      </c>
      <c r="N549" s="109" t="s">
        <v>70</v>
      </c>
      <c r="O549" s="108">
        <v>2</v>
      </c>
      <c r="P549" s="111" t="s">
        <v>73</v>
      </c>
      <c r="Q549" s="108">
        <v>1090503</v>
      </c>
      <c r="R549" s="108">
        <v>3550</v>
      </c>
      <c r="S549" s="108">
        <v>1736</v>
      </c>
      <c r="T549" s="108">
        <v>1</v>
      </c>
      <c r="U549" s="113">
        <v>2014</v>
      </c>
      <c r="V549" s="113">
        <v>662</v>
      </c>
      <c r="W549" s="113">
        <v>1</v>
      </c>
      <c r="X549" s="114" t="s">
        <v>1533</v>
      </c>
      <c r="Y549" s="108">
        <v>943</v>
      </c>
      <c r="Z549" s="109" t="s">
        <v>1276</v>
      </c>
      <c r="AA549" s="177" t="s">
        <v>1534</v>
      </c>
      <c r="AB549" s="177" t="s">
        <v>1276</v>
      </c>
      <c r="AC549" s="178">
        <f>AB549-AA549</f>
        <v>-59</v>
      </c>
      <c r="AD549" s="179">
        <f>IF(AF549="SI", 0,G549)</f>
        <v>3430.86</v>
      </c>
      <c r="AE549" s="180">
        <f>AD549*AC549</f>
        <v>-202420.74000000002</v>
      </c>
      <c r="AF549" s="181"/>
    </row>
    <row r="550" spans="1:32">
      <c r="A550" s="108">
        <v>2014</v>
      </c>
      <c r="B550" s="108">
        <v>567</v>
      </c>
      <c r="C550" s="109" t="s">
        <v>1528</v>
      </c>
      <c r="D550" s="175" t="s">
        <v>1553</v>
      </c>
      <c r="E550" s="109" t="s">
        <v>1554</v>
      </c>
      <c r="F550" s="182" t="s">
        <v>1555</v>
      </c>
      <c r="G550" s="112">
        <v>3430.86</v>
      </c>
      <c r="H550" s="176" t="s">
        <v>840</v>
      </c>
      <c r="I550" s="108">
        <v>0</v>
      </c>
      <c r="J550" s="108">
        <v>0</v>
      </c>
      <c r="K550" s="109"/>
      <c r="L550" s="111" t="s">
        <v>841</v>
      </c>
      <c r="M550" s="109" t="s">
        <v>70</v>
      </c>
      <c r="N550" s="109" t="s">
        <v>70</v>
      </c>
      <c r="O550" s="108">
        <v>2</v>
      </c>
      <c r="P550" s="111" t="s">
        <v>73</v>
      </c>
      <c r="Q550" s="108">
        <v>1090503</v>
      </c>
      <c r="R550" s="108">
        <v>3550</v>
      </c>
      <c r="S550" s="108">
        <v>1736</v>
      </c>
      <c r="T550" s="108">
        <v>1</v>
      </c>
      <c r="U550" s="113">
        <v>2014</v>
      </c>
      <c r="V550" s="113">
        <v>662</v>
      </c>
      <c r="W550" s="113">
        <v>1</v>
      </c>
      <c r="X550" s="114" t="s">
        <v>1533</v>
      </c>
      <c r="Y550" s="108">
        <v>943</v>
      </c>
      <c r="Z550" s="109" t="s">
        <v>1276</v>
      </c>
      <c r="AA550" s="177" t="s">
        <v>1534</v>
      </c>
      <c r="AB550" s="177" t="s">
        <v>1276</v>
      </c>
      <c r="AC550" s="178">
        <f>AB550-AA550</f>
        <v>-59</v>
      </c>
      <c r="AD550" s="179">
        <f>IF(AF550="SI", 0,G550)</f>
        <v>3430.86</v>
      </c>
      <c r="AE550" s="180">
        <f>AD550*AC550</f>
        <v>-202420.74000000002</v>
      </c>
      <c r="AF550" s="181"/>
    </row>
    <row r="551" spans="1:32">
      <c r="A551" s="108">
        <v>2014</v>
      </c>
      <c r="B551" s="108">
        <v>568</v>
      </c>
      <c r="C551" s="109" t="s">
        <v>1528</v>
      </c>
      <c r="D551" s="175" t="s">
        <v>1556</v>
      </c>
      <c r="E551" s="109" t="s">
        <v>1557</v>
      </c>
      <c r="F551" s="182" t="s">
        <v>1558</v>
      </c>
      <c r="G551" s="112">
        <v>610</v>
      </c>
      <c r="H551" s="176" t="s">
        <v>1559</v>
      </c>
      <c r="I551" s="108">
        <v>0</v>
      </c>
      <c r="J551" s="108">
        <v>0</v>
      </c>
      <c r="K551" s="109"/>
      <c r="L551" s="111" t="s">
        <v>87</v>
      </c>
      <c r="M551" s="109" t="s">
        <v>88</v>
      </c>
      <c r="N551" s="109" t="s">
        <v>70</v>
      </c>
      <c r="O551" s="108">
        <v>2</v>
      </c>
      <c r="P551" s="111" t="s">
        <v>73</v>
      </c>
      <c r="Q551" s="108">
        <v>1080102</v>
      </c>
      <c r="R551" s="108">
        <v>2770</v>
      </c>
      <c r="S551" s="108">
        <v>1927</v>
      </c>
      <c r="T551" s="108">
        <v>1</v>
      </c>
      <c r="U551" s="113">
        <v>2014</v>
      </c>
      <c r="V551" s="113">
        <v>638</v>
      </c>
      <c r="W551" s="113">
        <v>1</v>
      </c>
      <c r="X551" s="114" t="s">
        <v>1533</v>
      </c>
      <c r="Y551" s="108">
        <v>934</v>
      </c>
      <c r="Z551" s="109" t="s">
        <v>1276</v>
      </c>
      <c r="AA551" s="177" t="s">
        <v>1534</v>
      </c>
      <c r="AB551" s="177" t="s">
        <v>1276</v>
      </c>
      <c r="AC551" s="178">
        <f>AB551-AA551</f>
        <v>-59</v>
      </c>
      <c r="AD551" s="179">
        <f>IF(AF551="SI", 0,G551)</f>
        <v>610</v>
      </c>
      <c r="AE551" s="180">
        <f>AD551*AC551</f>
        <v>-35990</v>
      </c>
      <c r="AF551" s="181"/>
    </row>
    <row r="552" spans="1:32">
      <c r="A552" s="108">
        <v>2014</v>
      </c>
      <c r="B552" s="108">
        <v>569</v>
      </c>
      <c r="C552" s="109" t="s">
        <v>1528</v>
      </c>
      <c r="D552" s="175" t="s">
        <v>1560</v>
      </c>
      <c r="E552" s="109" t="s">
        <v>1110</v>
      </c>
      <c r="F552" s="182" t="s">
        <v>1561</v>
      </c>
      <c r="G552" s="112">
        <v>65.67</v>
      </c>
      <c r="H552" s="176" t="s">
        <v>1531</v>
      </c>
      <c r="I552" s="108">
        <v>0</v>
      </c>
      <c r="J552" s="108">
        <v>0</v>
      </c>
      <c r="K552" s="109"/>
      <c r="L552" s="111" t="s">
        <v>120</v>
      </c>
      <c r="M552" s="109" t="s">
        <v>121</v>
      </c>
      <c r="N552" s="109" t="s">
        <v>70</v>
      </c>
      <c r="O552" s="108">
        <v>2</v>
      </c>
      <c r="P552" s="111" t="s">
        <v>73</v>
      </c>
      <c r="Q552" s="108">
        <v>1080102</v>
      </c>
      <c r="R552" s="108">
        <v>2770</v>
      </c>
      <c r="S552" s="108">
        <v>1927</v>
      </c>
      <c r="T552" s="108">
        <v>1</v>
      </c>
      <c r="U552" s="113">
        <v>2014</v>
      </c>
      <c r="V552" s="113">
        <v>644</v>
      </c>
      <c r="W552" s="113">
        <v>4</v>
      </c>
      <c r="X552" s="114" t="s">
        <v>1533</v>
      </c>
      <c r="Y552" s="108">
        <v>933</v>
      </c>
      <c r="Z552" s="109" t="s">
        <v>1276</v>
      </c>
      <c r="AA552" s="177" t="s">
        <v>1534</v>
      </c>
      <c r="AB552" s="177" t="s">
        <v>1276</v>
      </c>
      <c r="AC552" s="178">
        <f>AB552-AA552</f>
        <v>-59</v>
      </c>
      <c r="AD552" s="179">
        <f>IF(AF552="SI", 0,G552)</f>
        <v>65.67</v>
      </c>
      <c r="AE552" s="180">
        <f>AD552*AC552</f>
        <v>-3874.53</v>
      </c>
      <c r="AF552" s="181"/>
    </row>
    <row r="553" spans="1:32">
      <c r="A553" s="108">
        <v>2014</v>
      </c>
      <c r="B553" s="108">
        <v>570</v>
      </c>
      <c r="C553" s="109" t="s">
        <v>1528</v>
      </c>
      <c r="D553" s="175" t="s">
        <v>1562</v>
      </c>
      <c r="E553" s="109" t="s">
        <v>1241</v>
      </c>
      <c r="F553" s="182" t="s">
        <v>1563</v>
      </c>
      <c r="G553" s="112">
        <v>869.21</v>
      </c>
      <c r="H553" s="176" t="s">
        <v>369</v>
      </c>
      <c r="I553" s="108">
        <v>0</v>
      </c>
      <c r="J553" s="108">
        <v>0</v>
      </c>
      <c r="K553" s="109"/>
      <c r="L553" s="111" t="s">
        <v>362</v>
      </c>
      <c r="M553" s="109" t="s">
        <v>363</v>
      </c>
      <c r="N553" s="109" t="s">
        <v>363</v>
      </c>
      <c r="O553" s="108">
        <v>2</v>
      </c>
      <c r="P553" s="111" t="s">
        <v>73</v>
      </c>
      <c r="Q553" s="108">
        <v>1090503</v>
      </c>
      <c r="R553" s="108">
        <v>3550</v>
      </c>
      <c r="S553" s="108">
        <v>1736</v>
      </c>
      <c r="T553" s="108">
        <v>3</v>
      </c>
      <c r="U553" s="113">
        <v>2013</v>
      </c>
      <c r="V553" s="113">
        <v>958</v>
      </c>
      <c r="W553" s="113">
        <v>0</v>
      </c>
      <c r="X553" s="114" t="s">
        <v>1533</v>
      </c>
      <c r="Y553" s="108">
        <v>932</v>
      </c>
      <c r="Z553" s="109" t="s">
        <v>1276</v>
      </c>
      <c r="AA553" s="177" t="s">
        <v>1534</v>
      </c>
      <c r="AB553" s="177" t="s">
        <v>1276</v>
      </c>
      <c r="AC553" s="178">
        <f>AB553-AA553</f>
        <v>-59</v>
      </c>
      <c r="AD553" s="179">
        <f>IF(AF553="SI", 0,G553)</f>
        <v>869.21</v>
      </c>
      <c r="AE553" s="180">
        <f>AD553*AC553</f>
        <v>-51283.39</v>
      </c>
      <c r="AF553" s="181"/>
    </row>
    <row r="554" spans="1:32">
      <c r="A554" s="108">
        <v>2014</v>
      </c>
      <c r="B554" s="108">
        <v>571</v>
      </c>
      <c r="C554" s="109" t="s">
        <v>1528</v>
      </c>
      <c r="D554" s="175" t="s">
        <v>1564</v>
      </c>
      <c r="E554" s="109" t="s">
        <v>1549</v>
      </c>
      <c r="F554" s="182" t="s">
        <v>1565</v>
      </c>
      <c r="G554" s="112">
        <v>395.78</v>
      </c>
      <c r="H554" s="176" t="s">
        <v>369</v>
      </c>
      <c r="I554" s="108">
        <v>0</v>
      </c>
      <c r="J554" s="108">
        <v>0</v>
      </c>
      <c r="K554" s="109"/>
      <c r="L554" s="111" t="s">
        <v>362</v>
      </c>
      <c r="M554" s="109" t="s">
        <v>363</v>
      </c>
      <c r="N554" s="109" t="s">
        <v>363</v>
      </c>
      <c r="O554" s="108">
        <v>2</v>
      </c>
      <c r="P554" s="111" t="s">
        <v>73</v>
      </c>
      <c r="Q554" s="108">
        <v>1090503</v>
      </c>
      <c r="R554" s="108">
        <v>3550</v>
      </c>
      <c r="S554" s="108">
        <v>1736</v>
      </c>
      <c r="T554" s="108">
        <v>3</v>
      </c>
      <c r="U554" s="113">
        <v>2013</v>
      </c>
      <c r="V554" s="113">
        <v>958</v>
      </c>
      <c r="W554" s="113">
        <v>0</v>
      </c>
      <c r="X554" s="114" t="s">
        <v>1533</v>
      </c>
      <c r="Y554" s="108">
        <v>932</v>
      </c>
      <c r="Z554" s="109" t="s">
        <v>1276</v>
      </c>
      <c r="AA554" s="177" t="s">
        <v>1534</v>
      </c>
      <c r="AB554" s="177" t="s">
        <v>1276</v>
      </c>
      <c r="AC554" s="178">
        <f>AB554-AA554</f>
        <v>-59</v>
      </c>
      <c r="AD554" s="179">
        <f>IF(AF554="SI", 0,G554)</f>
        <v>395.78</v>
      </c>
      <c r="AE554" s="180">
        <f>AD554*AC554</f>
        <v>-23351.019999999997</v>
      </c>
      <c r="AF554" s="181"/>
    </row>
    <row r="555" spans="1:32">
      <c r="A555" s="108">
        <v>2014</v>
      </c>
      <c r="B555" s="108">
        <v>572</v>
      </c>
      <c r="C555" s="109" t="s">
        <v>1528</v>
      </c>
      <c r="D555" s="175" t="s">
        <v>1566</v>
      </c>
      <c r="E555" s="109" t="s">
        <v>1526</v>
      </c>
      <c r="F555" s="182" t="s">
        <v>1567</v>
      </c>
      <c r="G555" s="112">
        <v>804.08</v>
      </c>
      <c r="H555" s="176" t="s">
        <v>369</v>
      </c>
      <c r="I555" s="108">
        <v>0</v>
      </c>
      <c r="J555" s="108">
        <v>0</v>
      </c>
      <c r="K555" s="109"/>
      <c r="L555" s="111" t="s">
        <v>362</v>
      </c>
      <c r="M555" s="109" t="s">
        <v>363</v>
      </c>
      <c r="N555" s="109" t="s">
        <v>363</v>
      </c>
      <c r="O555" s="108">
        <v>2</v>
      </c>
      <c r="P555" s="111" t="s">
        <v>73</v>
      </c>
      <c r="Q555" s="108">
        <v>1090503</v>
      </c>
      <c r="R555" s="108">
        <v>3550</v>
      </c>
      <c r="S555" s="108">
        <v>1736</v>
      </c>
      <c r="T555" s="108">
        <v>3</v>
      </c>
      <c r="U555" s="113">
        <v>2013</v>
      </c>
      <c r="V555" s="113">
        <v>958</v>
      </c>
      <c r="W555" s="113">
        <v>0</v>
      </c>
      <c r="X555" s="114" t="s">
        <v>1533</v>
      </c>
      <c r="Y555" s="108">
        <v>932</v>
      </c>
      <c r="Z555" s="109" t="s">
        <v>1276</v>
      </c>
      <c r="AA555" s="177" t="s">
        <v>1534</v>
      </c>
      <c r="AB555" s="177" t="s">
        <v>1276</v>
      </c>
      <c r="AC555" s="178">
        <f>AB555-AA555</f>
        <v>-59</v>
      </c>
      <c r="AD555" s="179">
        <f>IF(AF555="SI", 0,G555)</f>
        <v>804.08</v>
      </c>
      <c r="AE555" s="180">
        <f>AD555*AC555</f>
        <v>-47440.72</v>
      </c>
      <c r="AF555" s="181"/>
    </row>
    <row r="556" spans="1:32">
      <c r="A556" s="108">
        <v>2014</v>
      </c>
      <c r="B556" s="108">
        <v>573</v>
      </c>
      <c r="C556" s="109" t="s">
        <v>1528</v>
      </c>
      <c r="D556" s="175" t="s">
        <v>1568</v>
      </c>
      <c r="E556" s="109" t="s">
        <v>1554</v>
      </c>
      <c r="F556" s="182" t="s">
        <v>1569</v>
      </c>
      <c r="G556" s="112">
        <v>543.92999999999995</v>
      </c>
      <c r="H556" s="176" t="s">
        <v>1570</v>
      </c>
      <c r="I556" s="108">
        <v>0</v>
      </c>
      <c r="J556" s="108">
        <v>0</v>
      </c>
      <c r="K556" s="109"/>
      <c r="L556" s="111" t="s">
        <v>362</v>
      </c>
      <c r="M556" s="109" t="s">
        <v>363</v>
      </c>
      <c r="N556" s="109" t="s">
        <v>363</v>
      </c>
      <c r="O556" s="108">
        <v>2</v>
      </c>
      <c r="P556" s="111" t="s">
        <v>73</v>
      </c>
      <c r="Q556" s="108">
        <v>1090503</v>
      </c>
      <c r="R556" s="108">
        <v>3550</v>
      </c>
      <c r="S556" s="108">
        <v>1736</v>
      </c>
      <c r="T556" s="108">
        <v>3</v>
      </c>
      <c r="U556" s="113">
        <v>2014</v>
      </c>
      <c r="V556" s="113">
        <v>541</v>
      </c>
      <c r="W556" s="113">
        <v>0</v>
      </c>
      <c r="X556" s="114" t="s">
        <v>1533</v>
      </c>
      <c r="Y556" s="108">
        <v>931</v>
      </c>
      <c r="Z556" s="109" t="s">
        <v>1276</v>
      </c>
      <c r="AA556" s="177" t="s">
        <v>1534</v>
      </c>
      <c r="AB556" s="177" t="s">
        <v>1276</v>
      </c>
      <c r="AC556" s="178">
        <f>AB556-AA556</f>
        <v>-59</v>
      </c>
      <c r="AD556" s="179">
        <f>IF(AF556="SI", 0,G556)</f>
        <v>543.92999999999995</v>
      </c>
      <c r="AE556" s="180">
        <f>AD556*AC556</f>
        <v>-32091.869999999995</v>
      </c>
      <c r="AF556" s="181"/>
    </row>
    <row r="557" spans="1:32">
      <c r="A557" s="108">
        <v>2014</v>
      </c>
      <c r="B557" s="108">
        <v>575</v>
      </c>
      <c r="C557" s="109" t="s">
        <v>1528</v>
      </c>
      <c r="D557" s="175" t="s">
        <v>1571</v>
      </c>
      <c r="E557" s="109" t="s">
        <v>742</v>
      </c>
      <c r="F557" s="182" t="s">
        <v>1572</v>
      </c>
      <c r="G557" s="112">
        <v>160.06</v>
      </c>
      <c r="H557" s="176" t="s">
        <v>1531</v>
      </c>
      <c r="I557" s="108">
        <v>0</v>
      </c>
      <c r="J557" s="108">
        <v>0</v>
      </c>
      <c r="K557" s="109"/>
      <c r="L557" s="111" t="s">
        <v>1249</v>
      </c>
      <c r="M557" s="109" t="s">
        <v>1250</v>
      </c>
      <c r="N557" s="109" t="s">
        <v>70</v>
      </c>
      <c r="O557" s="108">
        <v>2</v>
      </c>
      <c r="P557" s="111" t="s">
        <v>73</v>
      </c>
      <c r="Q557" s="108">
        <v>1080102</v>
      </c>
      <c r="R557" s="108">
        <v>2770</v>
      </c>
      <c r="S557" s="108">
        <v>1927</v>
      </c>
      <c r="T557" s="108">
        <v>1</v>
      </c>
      <c r="U557" s="113">
        <v>2014</v>
      </c>
      <c r="V557" s="113">
        <v>644</v>
      </c>
      <c r="W557" s="113">
        <v>2</v>
      </c>
      <c r="X557" s="114" t="s">
        <v>1533</v>
      </c>
      <c r="Y557" s="108">
        <v>1003</v>
      </c>
      <c r="Z557" s="109" t="s">
        <v>880</v>
      </c>
      <c r="AA557" s="177" t="s">
        <v>1534</v>
      </c>
      <c r="AB557" s="177" t="s">
        <v>880</v>
      </c>
      <c r="AC557" s="178">
        <f>AB557-AA557</f>
        <v>-54</v>
      </c>
      <c r="AD557" s="179">
        <f>IF(AF557="SI", 0,G557)</f>
        <v>160.06</v>
      </c>
      <c r="AE557" s="180">
        <f>AD557*AC557</f>
        <v>-8643.24</v>
      </c>
      <c r="AF557" s="181"/>
    </row>
    <row r="558" spans="1:32">
      <c r="A558" s="108">
        <v>2014</v>
      </c>
      <c r="B558" s="108">
        <v>576</v>
      </c>
      <c r="C558" s="109" t="s">
        <v>1528</v>
      </c>
      <c r="D558" s="175" t="s">
        <v>1573</v>
      </c>
      <c r="E558" s="109" t="s">
        <v>1397</v>
      </c>
      <c r="F558" s="182" t="s">
        <v>1574</v>
      </c>
      <c r="G558" s="112">
        <v>463.6</v>
      </c>
      <c r="H558" s="176" t="s">
        <v>1531</v>
      </c>
      <c r="I558" s="108">
        <v>0</v>
      </c>
      <c r="J558" s="108">
        <v>0</v>
      </c>
      <c r="K558" s="109"/>
      <c r="L558" s="111" t="s">
        <v>1249</v>
      </c>
      <c r="M558" s="109" t="s">
        <v>1250</v>
      </c>
      <c r="N558" s="109" t="s">
        <v>70</v>
      </c>
      <c r="O558" s="108">
        <v>2</v>
      </c>
      <c r="P558" s="111" t="s">
        <v>73</v>
      </c>
      <c r="Q558" s="108">
        <v>1080102</v>
      </c>
      <c r="R558" s="108">
        <v>2770</v>
      </c>
      <c r="S558" s="108">
        <v>1927</v>
      </c>
      <c r="T558" s="108">
        <v>1</v>
      </c>
      <c r="U558" s="113">
        <v>2014</v>
      </c>
      <c r="V558" s="113">
        <v>644</v>
      </c>
      <c r="W558" s="113">
        <v>2</v>
      </c>
      <c r="X558" s="114" t="s">
        <v>1533</v>
      </c>
      <c r="Y558" s="108">
        <v>1003</v>
      </c>
      <c r="Z558" s="109" t="s">
        <v>880</v>
      </c>
      <c r="AA558" s="177" t="s">
        <v>1534</v>
      </c>
      <c r="AB558" s="177" t="s">
        <v>880</v>
      </c>
      <c r="AC558" s="178">
        <f>AB558-AA558</f>
        <v>-54</v>
      </c>
      <c r="AD558" s="179">
        <f>IF(AF558="SI", 0,G558)</f>
        <v>463.6</v>
      </c>
      <c r="AE558" s="180">
        <f>AD558*AC558</f>
        <v>-25034.400000000001</v>
      </c>
      <c r="AF558" s="181"/>
    </row>
    <row r="559" spans="1:32">
      <c r="A559" s="108">
        <v>2014</v>
      </c>
      <c r="B559" s="108">
        <v>577</v>
      </c>
      <c r="C559" s="109" t="s">
        <v>1276</v>
      </c>
      <c r="D559" s="175" t="s">
        <v>1575</v>
      </c>
      <c r="E559" s="109" t="s">
        <v>1554</v>
      </c>
      <c r="F559" s="182" t="s">
        <v>1576</v>
      </c>
      <c r="G559" s="112">
        <v>79.790000000000006</v>
      </c>
      <c r="H559" s="176" t="s">
        <v>369</v>
      </c>
      <c r="I559" s="108">
        <v>0</v>
      </c>
      <c r="J559" s="108">
        <v>0</v>
      </c>
      <c r="K559" s="109"/>
      <c r="L559" s="111" t="s">
        <v>362</v>
      </c>
      <c r="M559" s="109" t="s">
        <v>363</v>
      </c>
      <c r="N559" s="109" t="s">
        <v>363</v>
      </c>
      <c r="O559" s="108">
        <v>2</v>
      </c>
      <c r="P559" s="111" t="s">
        <v>73</v>
      </c>
      <c r="Q559" s="108">
        <v>1090503</v>
      </c>
      <c r="R559" s="108">
        <v>3550</v>
      </c>
      <c r="S559" s="108">
        <v>1736</v>
      </c>
      <c r="T559" s="108">
        <v>3</v>
      </c>
      <c r="U559" s="113">
        <v>2013</v>
      </c>
      <c r="V559" s="113">
        <v>958</v>
      </c>
      <c r="W559" s="113">
        <v>0</v>
      </c>
      <c r="X559" s="114" t="s">
        <v>1533</v>
      </c>
      <c r="Y559" s="108">
        <v>932</v>
      </c>
      <c r="Z559" s="109" t="s">
        <v>1276</v>
      </c>
      <c r="AA559" s="177" t="s">
        <v>1577</v>
      </c>
      <c r="AB559" s="177" t="s">
        <v>1276</v>
      </c>
      <c r="AC559" s="178">
        <f>AB559-AA559</f>
        <v>-60</v>
      </c>
      <c r="AD559" s="179">
        <f>IF(AF559="SI", 0,G559)</f>
        <v>79.790000000000006</v>
      </c>
      <c r="AE559" s="180">
        <f>AD559*AC559</f>
        <v>-4787.4000000000005</v>
      </c>
      <c r="AF559" s="181"/>
    </row>
    <row r="560" spans="1:32">
      <c r="A560" s="108">
        <v>2014</v>
      </c>
      <c r="B560" s="108">
        <v>578</v>
      </c>
      <c r="C560" s="109" t="s">
        <v>1276</v>
      </c>
      <c r="D560" s="175" t="s">
        <v>1578</v>
      </c>
      <c r="E560" s="109" t="s">
        <v>1579</v>
      </c>
      <c r="F560" s="182" t="s">
        <v>1580</v>
      </c>
      <c r="G560" s="112">
        <v>84.12</v>
      </c>
      <c r="H560" s="176" t="s">
        <v>1581</v>
      </c>
      <c r="I560" s="108">
        <v>0</v>
      </c>
      <c r="J560" s="108">
        <v>0</v>
      </c>
      <c r="K560" s="109"/>
      <c r="L560" s="111" t="s">
        <v>1532</v>
      </c>
      <c r="M560" s="109" t="s">
        <v>70</v>
      </c>
      <c r="N560" s="109" t="s">
        <v>70</v>
      </c>
      <c r="O560" s="108" t="s">
        <v>627</v>
      </c>
      <c r="P560" s="111" t="s">
        <v>627</v>
      </c>
      <c r="Q560" s="108">
        <v>1030102</v>
      </c>
      <c r="R560" s="108">
        <v>1120</v>
      </c>
      <c r="S560" s="108">
        <v>1268</v>
      </c>
      <c r="T560" s="108">
        <v>1</v>
      </c>
      <c r="U560" s="113">
        <v>2014</v>
      </c>
      <c r="V560" s="113">
        <v>309</v>
      </c>
      <c r="W560" s="113">
        <v>2</v>
      </c>
      <c r="X560" s="114" t="s">
        <v>70</v>
      </c>
      <c r="Y560" s="108">
        <v>936</v>
      </c>
      <c r="Z560" s="109" t="s">
        <v>1276</v>
      </c>
      <c r="AA560" s="177" t="s">
        <v>1577</v>
      </c>
      <c r="AB560" s="177" t="s">
        <v>1276</v>
      </c>
      <c r="AC560" s="178">
        <f>AB560-AA560</f>
        <v>-60</v>
      </c>
      <c r="AD560" s="179">
        <f>IF(AF560="SI", 0,G560)</f>
        <v>84.12</v>
      </c>
      <c r="AE560" s="180">
        <f>AD560*AC560</f>
        <v>-5047.2000000000007</v>
      </c>
      <c r="AF560" s="181"/>
    </row>
    <row r="561" spans="1:32">
      <c r="A561" s="108">
        <v>2014</v>
      </c>
      <c r="B561" s="108">
        <v>580</v>
      </c>
      <c r="C561" s="109" t="s">
        <v>1276</v>
      </c>
      <c r="D561" s="175" t="s">
        <v>1582</v>
      </c>
      <c r="E561" s="109" t="s">
        <v>1583</v>
      </c>
      <c r="F561" s="182" t="s">
        <v>1584</v>
      </c>
      <c r="G561" s="112">
        <v>1100</v>
      </c>
      <c r="H561" s="176" t="s">
        <v>1585</v>
      </c>
      <c r="I561" s="108">
        <v>0</v>
      </c>
      <c r="J561" s="108">
        <v>0</v>
      </c>
      <c r="K561" s="109"/>
      <c r="L561" s="111" t="s">
        <v>1586</v>
      </c>
      <c r="M561" s="109" t="s">
        <v>1587</v>
      </c>
      <c r="N561" s="109" t="s">
        <v>1588</v>
      </c>
      <c r="O561" s="108">
        <v>2</v>
      </c>
      <c r="P561" s="111" t="s">
        <v>73</v>
      </c>
      <c r="Q561" s="108">
        <v>1090402</v>
      </c>
      <c r="R561" s="108">
        <v>3430</v>
      </c>
      <c r="S561" s="108">
        <v>1690</v>
      </c>
      <c r="T561" s="108">
        <v>1</v>
      </c>
      <c r="U561" s="113">
        <v>2013</v>
      </c>
      <c r="V561" s="113">
        <v>941</v>
      </c>
      <c r="W561" s="113">
        <v>0</v>
      </c>
      <c r="X561" s="114" t="s">
        <v>70</v>
      </c>
      <c r="Y561" s="108">
        <v>948</v>
      </c>
      <c r="Z561" s="109" t="s">
        <v>1276</v>
      </c>
      <c r="AA561" s="177" t="s">
        <v>1577</v>
      </c>
      <c r="AB561" s="177" t="s">
        <v>1276</v>
      </c>
      <c r="AC561" s="178">
        <f>AB561-AA561</f>
        <v>-60</v>
      </c>
      <c r="AD561" s="179">
        <f>IF(AF561="SI", 0,G561)</f>
        <v>1100</v>
      </c>
      <c r="AE561" s="180">
        <f>AD561*AC561</f>
        <v>-66000</v>
      </c>
      <c r="AF561" s="181"/>
    </row>
    <row r="562" spans="1:32">
      <c r="A562" s="108">
        <v>2014</v>
      </c>
      <c r="B562" s="108">
        <v>581</v>
      </c>
      <c r="C562" s="109" t="s">
        <v>1276</v>
      </c>
      <c r="D562" s="175" t="s">
        <v>1589</v>
      </c>
      <c r="E562" s="109" t="s">
        <v>1583</v>
      </c>
      <c r="F562" s="182" t="s">
        <v>1590</v>
      </c>
      <c r="G562" s="112">
        <v>2457.52</v>
      </c>
      <c r="H562" s="176" t="s">
        <v>1585</v>
      </c>
      <c r="I562" s="108">
        <v>0</v>
      </c>
      <c r="J562" s="108">
        <v>0</v>
      </c>
      <c r="K562" s="109"/>
      <c r="L562" s="111" t="s">
        <v>1586</v>
      </c>
      <c r="M562" s="109" t="s">
        <v>1587</v>
      </c>
      <c r="N562" s="109" t="s">
        <v>1588</v>
      </c>
      <c r="O562" s="108">
        <v>2</v>
      </c>
      <c r="P562" s="111" t="s">
        <v>73</v>
      </c>
      <c r="Q562" s="108">
        <v>1090402</v>
      </c>
      <c r="R562" s="108">
        <v>3430</v>
      </c>
      <c r="S562" s="108">
        <v>1690</v>
      </c>
      <c r="T562" s="108">
        <v>2</v>
      </c>
      <c r="U562" s="113">
        <v>2013</v>
      </c>
      <c r="V562" s="113">
        <v>940</v>
      </c>
      <c r="W562" s="113">
        <v>0</v>
      </c>
      <c r="X562" s="114" t="s">
        <v>70</v>
      </c>
      <c r="Y562" s="108">
        <v>949</v>
      </c>
      <c r="Z562" s="109" t="s">
        <v>1276</v>
      </c>
      <c r="AA562" s="177" t="s">
        <v>1577</v>
      </c>
      <c r="AB562" s="177" t="s">
        <v>1276</v>
      </c>
      <c r="AC562" s="178">
        <f>AB562-AA562</f>
        <v>-60</v>
      </c>
      <c r="AD562" s="179">
        <f>IF(AF562="SI", 0,G562)</f>
        <v>2457.52</v>
      </c>
      <c r="AE562" s="180">
        <f>AD562*AC562</f>
        <v>-147451.20000000001</v>
      </c>
      <c r="AF562" s="181"/>
    </row>
    <row r="563" spans="1:32">
      <c r="A563" s="108">
        <v>2014</v>
      </c>
      <c r="B563" s="108">
        <v>582</v>
      </c>
      <c r="C563" s="109" t="s">
        <v>1276</v>
      </c>
      <c r="D563" s="175" t="s">
        <v>1591</v>
      </c>
      <c r="E563" s="109" t="s">
        <v>1549</v>
      </c>
      <c r="F563" s="182" t="s">
        <v>1592</v>
      </c>
      <c r="G563" s="112">
        <v>1058.5899999999999</v>
      </c>
      <c r="H563" s="176" t="s">
        <v>1593</v>
      </c>
      <c r="I563" s="108">
        <v>0</v>
      </c>
      <c r="J563" s="108">
        <v>0</v>
      </c>
      <c r="K563" s="109"/>
      <c r="L563" s="111" t="s">
        <v>1594</v>
      </c>
      <c r="M563" s="109" t="s">
        <v>1595</v>
      </c>
      <c r="N563" s="109" t="s">
        <v>70</v>
      </c>
      <c r="O563" s="108">
        <v>3</v>
      </c>
      <c r="P563" s="111" t="s">
        <v>243</v>
      </c>
      <c r="Q563" s="108">
        <v>1010202</v>
      </c>
      <c r="R563" s="108">
        <v>130</v>
      </c>
      <c r="S563" s="108">
        <v>1043</v>
      </c>
      <c r="T563" s="108">
        <v>1</v>
      </c>
      <c r="U563" s="113">
        <v>2014</v>
      </c>
      <c r="V563" s="113">
        <v>417</v>
      </c>
      <c r="W563" s="113">
        <v>0</v>
      </c>
      <c r="X563" s="114" t="s">
        <v>1242</v>
      </c>
      <c r="Y563" s="108">
        <v>952</v>
      </c>
      <c r="Z563" s="109" t="s">
        <v>1276</v>
      </c>
      <c r="AA563" s="177" t="s">
        <v>1577</v>
      </c>
      <c r="AB563" s="177" t="s">
        <v>1276</v>
      </c>
      <c r="AC563" s="178">
        <f>AB563-AA563</f>
        <v>-60</v>
      </c>
      <c r="AD563" s="179">
        <f>IF(AF563="SI", 0,G563)</f>
        <v>1058.5899999999999</v>
      </c>
      <c r="AE563" s="180">
        <f>AD563*AC563</f>
        <v>-63515.399999999994</v>
      </c>
      <c r="AF563" s="181"/>
    </row>
    <row r="564" spans="1:32">
      <c r="A564" s="108">
        <v>2014</v>
      </c>
      <c r="B564" s="108">
        <v>583</v>
      </c>
      <c r="C564" s="109" t="s">
        <v>1276</v>
      </c>
      <c r="D564" s="175" t="s">
        <v>1596</v>
      </c>
      <c r="E564" s="109" t="s">
        <v>1549</v>
      </c>
      <c r="F564" s="182" t="s">
        <v>1597</v>
      </c>
      <c r="G564" s="112">
        <v>441.41</v>
      </c>
      <c r="H564" s="176" t="s">
        <v>1593</v>
      </c>
      <c r="I564" s="108">
        <v>0</v>
      </c>
      <c r="J564" s="108">
        <v>0</v>
      </c>
      <c r="K564" s="109"/>
      <c r="L564" s="111" t="s">
        <v>1594</v>
      </c>
      <c r="M564" s="109" t="s">
        <v>1595</v>
      </c>
      <c r="N564" s="109" t="s">
        <v>70</v>
      </c>
      <c r="O564" s="108">
        <v>3</v>
      </c>
      <c r="P564" s="111" t="s">
        <v>243</v>
      </c>
      <c r="Q564" s="108">
        <v>1010202</v>
      </c>
      <c r="R564" s="108">
        <v>130</v>
      </c>
      <c r="S564" s="108">
        <v>1043</v>
      </c>
      <c r="T564" s="108">
        <v>1</v>
      </c>
      <c r="U564" s="113">
        <v>2014</v>
      </c>
      <c r="V564" s="113">
        <v>417</v>
      </c>
      <c r="W564" s="113">
        <v>0</v>
      </c>
      <c r="X564" s="114" t="s">
        <v>1242</v>
      </c>
      <c r="Y564" s="108">
        <v>953</v>
      </c>
      <c r="Z564" s="109" t="s">
        <v>1276</v>
      </c>
      <c r="AA564" s="177" t="s">
        <v>1577</v>
      </c>
      <c r="AB564" s="177" t="s">
        <v>1276</v>
      </c>
      <c r="AC564" s="178">
        <f>AB564-AA564</f>
        <v>-60</v>
      </c>
      <c r="AD564" s="179">
        <f>IF(AF564="SI", 0,G564)</f>
        <v>441.41</v>
      </c>
      <c r="AE564" s="180">
        <f>AD564*AC564</f>
        <v>-26484.600000000002</v>
      </c>
      <c r="AF564" s="181"/>
    </row>
    <row r="565" spans="1:32">
      <c r="A565" s="108">
        <v>2014</v>
      </c>
      <c r="B565" s="108">
        <v>584</v>
      </c>
      <c r="C565" s="109" t="s">
        <v>1276</v>
      </c>
      <c r="D565" s="175" t="s">
        <v>1598</v>
      </c>
      <c r="E565" s="109" t="s">
        <v>1549</v>
      </c>
      <c r="F565" s="182" t="s">
        <v>1599</v>
      </c>
      <c r="G565" s="112">
        <v>500</v>
      </c>
      <c r="H565" s="176" t="s">
        <v>1593</v>
      </c>
      <c r="I565" s="108">
        <v>0</v>
      </c>
      <c r="J565" s="108">
        <v>0</v>
      </c>
      <c r="K565" s="109"/>
      <c r="L565" s="111" t="s">
        <v>1600</v>
      </c>
      <c r="M565" s="109" t="s">
        <v>1601</v>
      </c>
      <c r="N565" s="109" t="s">
        <v>70</v>
      </c>
      <c r="O565" s="108">
        <v>2</v>
      </c>
      <c r="P565" s="111" t="s">
        <v>73</v>
      </c>
      <c r="Q565" s="108">
        <v>1010203</v>
      </c>
      <c r="R565" s="108">
        <v>140</v>
      </c>
      <c r="S565" s="108">
        <v>1048</v>
      </c>
      <c r="T565" s="108">
        <v>4</v>
      </c>
      <c r="U565" s="113">
        <v>2014</v>
      </c>
      <c r="V565" s="113">
        <v>420</v>
      </c>
      <c r="W565" s="113">
        <v>0</v>
      </c>
      <c r="X565" s="114" t="s">
        <v>70</v>
      </c>
      <c r="Y565" s="108">
        <v>950</v>
      </c>
      <c r="Z565" s="109" t="s">
        <v>1276</v>
      </c>
      <c r="AA565" s="177" t="s">
        <v>1577</v>
      </c>
      <c r="AB565" s="177" t="s">
        <v>1276</v>
      </c>
      <c r="AC565" s="178">
        <f>AB565-AA565</f>
        <v>-60</v>
      </c>
      <c r="AD565" s="179">
        <f>IF(AF565="SI", 0,G565)</f>
        <v>500</v>
      </c>
      <c r="AE565" s="180">
        <f>AD565*AC565</f>
        <v>-30000</v>
      </c>
      <c r="AF565" s="181"/>
    </row>
    <row r="566" spans="1:32">
      <c r="A566" s="108">
        <v>2014</v>
      </c>
      <c r="B566" s="108">
        <v>587</v>
      </c>
      <c r="C566" s="109" t="s">
        <v>1276</v>
      </c>
      <c r="D566" s="175" t="s">
        <v>1602</v>
      </c>
      <c r="E566" s="109" t="s">
        <v>1549</v>
      </c>
      <c r="F566" s="182" t="s">
        <v>1603</v>
      </c>
      <c r="G566" s="112">
        <v>64.3</v>
      </c>
      <c r="H566" s="176" t="s">
        <v>1604</v>
      </c>
      <c r="I566" s="108">
        <v>0</v>
      </c>
      <c r="J566" s="108">
        <v>0</v>
      </c>
      <c r="K566" s="109"/>
      <c r="L566" s="111" t="s">
        <v>1594</v>
      </c>
      <c r="M566" s="109" t="s">
        <v>1595</v>
      </c>
      <c r="N566" s="109" t="s">
        <v>70</v>
      </c>
      <c r="O566" s="108">
        <v>3</v>
      </c>
      <c r="P566" s="111" t="s">
        <v>243</v>
      </c>
      <c r="Q566" s="108">
        <v>1010202</v>
      </c>
      <c r="R566" s="108">
        <v>130</v>
      </c>
      <c r="S566" s="108">
        <v>1043</v>
      </c>
      <c r="T566" s="108">
        <v>1</v>
      </c>
      <c r="U566" s="113">
        <v>2014</v>
      </c>
      <c r="V566" s="113">
        <v>392</v>
      </c>
      <c r="W566" s="113">
        <v>1</v>
      </c>
      <c r="X566" s="114" t="s">
        <v>1242</v>
      </c>
      <c r="Y566" s="108">
        <v>954</v>
      </c>
      <c r="Z566" s="109" t="s">
        <v>1276</v>
      </c>
      <c r="AA566" s="177" t="s">
        <v>1577</v>
      </c>
      <c r="AB566" s="177" t="s">
        <v>1276</v>
      </c>
      <c r="AC566" s="178">
        <f>AB566-AA566</f>
        <v>-60</v>
      </c>
      <c r="AD566" s="179">
        <f>IF(AF566="SI", 0,G566)</f>
        <v>64.3</v>
      </c>
      <c r="AE566" s="180">
        <f>AD566*AC566</f>
        <v>-3858</v>
      </c>
      <c r="AF566" s="181"/>
    </row>
    <row r="567" spans="1:32">
      <c r="A567" s="108">
        <v>2014</v>
      </c>
      <c r="B567" s="108">
        <v>588</v>
      </c>
      <c r="C567" s="109" t="s">
        <v>1276</v>
      </c>
      <c r="D567" s="175" t="s">
        <v>1605</v>
      </c>
      <c r="E567" s="109" t="s">
        <v>1538</v>
      </c>
      <c r="F567" s="182" t="s">
        <v>1606</v>
      </c>
      <c r="G567" s="112">
        <v>156.01</v>
      </c>
      <c r="H567" s="176" t="s">
        <v>1604</v>
      </c>
      <c r="I567" s="108">
        <v>0</v>
      </c>
      <c r="J567" s="108">
        <v>0</v>
      </c>
      <c r="K567" s="109"/>
      <c r="L567" s="111" t="s">
        <v>1594</v>
      </c>
      <c r="M567" s="109" t="s">
        <v>1595</v>
      </c>
      <c r="N567" s="109" t="s">
        <v>70</v>
      </c>
      <c r="O567" s="108">
        <v>3</v>
      </c>
      <c r="P567" s="111" t="s">
        <v>243</v>
      </c>
      <c r="Q567" s="108">
        <v>1010202</v>
      </c>
      <c r="R567" s="108">
        <v>130</v>
      </c>
      <c r="S567" s="108">
        <v>1043</v>
      </c>
      <c r="T567" s="108">
        <v>1</v>
      </c>
      <c r="U567" s="113">
        <v>2014</v>
      </c>
      <c r="V567" s="113">
        <v>392</v>
      </c>
      <c r="W567" s="113">
        <v>1</v>
      </c>
      <c r="X567" s="114" t="s">
        <v>1242</v>
      </c>
      <c r="Y567" s="108">
        <v>954</v>
      </c>
      <c r="Z567" s="109" t="s">
        <v>1276</v>
      </c>
      <c r="AA567" s="177" t="s">
        <v>1577</v>
      </c>
      <c r="AB567" s="177" t="s">
        <v>1276</v>
      </c>
      <c r="AC567" s="178">
        <f>AB567-AA567</f>
        <v>-60</v>
      </c>
      <c r="AD567" s="179">
        <f>IF(AF567="SI", 0,G567)</f>
        <v>156.01</v>
      </c>
      <c r="AE567" s="180">
        <f>AD567*AC567</f>
        <v>-9360.5999999999985</v>
      </c>
      <c r="AF567" s="181"/>
    </row>
    <row r="568" spans="1:32">
      <c r="A568" s="108">
        <v>2014</v>
      </c>
      <c r="B568" s="108">
        <v>589</v>
      </c>
      <c r="C568" s="109" t="s">
        <v>1276</v>
      </c>
      <c r="D568" s="175" t="s">
        <v>1607</v>
      </c>
      <c r="E568" s="109" t="s">
        <v>1583</v>
      </c>
      <c r="F568" s="182" t="s">
        <v>1608</v>
      </c>
      <c r="G568" s="112">
        <v>1381.53</v>
      </c>
      <c r="H568" s="176" t="s">
        <v>1609</v>
      </c>
      <c r="I568" s="108">
        <v>0</v>
      </c>
      <c r="J568" s="108">
        <v>0</v>
      </c>
      <c r="K568" s="109"/>
      <c r="L568" s="111" t="s">
        <v>1586</v>
      </c>
      <c r="M568" s="109" t="s">
        <v>1587</v>
      </c>
      <c r="N568" s="109" t="s">
        <v>1588</v>
      </c>
      <c r="O568" s="108">
        <v>2</v>
      </c>
      <c r="P568" s="111" t="s">
        <v>73</v>
      </c>
      <c r="Q568" s="108">
        <v>1090402</v>
      </c>
      <c r="R568" s="108">
        <v>3430</v>
      </c>
      <c r="S568" s="108">
        <v>1690</v>
      </c>
      <c r="T568" s="108">
        <v>1</v>
      </c>
      <c r="U568" s="113">
        <v>2014</v>
      </c>
      <c r="V568" s="113">
        <v>316</v>
      </c>
      <c r="W568" s="113">
        <v>0</v>
      </c>
      <c r="X568" s="114" t="s">
        <v>70</v>
      </c>
      <c r="Y568" s="108">
        <v>955</v>
      </c>
      <c r="Z568" s="109" t="s">
        <v>1276</v>
      </c>
      <c r="AA568" s="177" t="s">
        <v>1577</v>
      </c>
      <c r="AB568" s="177" t="s">
        <v>1276</v>
      </c>
      <c r="AC568" s="178">
        <f>AB568-AA568</f>
        <v>-60</v>
      </c>
      <c r="AD568" s="179">
        <f>IF(AF568="SI", 0,G568)</f>
        <v>1381.53</v>
      </c>
      <c r="AE568" s="180">
        <f>AD568*AC568</f>
        <v>-82891.8</v>
      </c>
      <c r="AF568" s="181"/>
    </row>
    <row r="569" spans="1:32">
      <c r="A569" s="108">
        <v>2014</v>
      </c>
      <c r="B569" s="108">
        <v>590</v>
      </c>
      <c r="C569" s="109" t="s">
        <v>1291</v>
      </c>
      <c r="D569" s="175" t="s">
        <v>1610</v>
      </c>
      <c r="E569" s="109" t="s">
        <v>1579</v>
      </c>
      <c r="F569" s="182" t="s">
        <v>1611</v>
      </c>
      <c r="G569" s="112">
        <v>300</v>
      </c>
      <c r="H569" s="176" t="s">
        <v>1612</v>
      </c>
      <c r="I569" s="108">
        <v>0</v>
      </c>
      <c r="J569" s="108">
        <v>0</v>
      </c>
      <c r="K569" s="109"/>
      <c r="L569" s="111" t="s">
        <v>402</v>
      </c>
      <c r="M569" s="109" t="s">
        <v>403</v>
      </c>
      <c r="N569" s="109" t="s">
        <v>70</v>
      </c>
      <c r="O569" s="108">
        <v>2</v>
      </c>
      <c r="P569" s="111" t="s">
        <v>73</v>
      </c>
      <c r="Q569" s="108">
        <v>1010602</v>
      </c>
      <c r="R569" s="108">
        <v>570</v>
      </c>
      <c r="S569" s="108">
        <v>1087</v>
      </c>
      <c r="T569" s="108">
        <v>1</v>
      </c>
      <c r="U569" s="113">
        <v>2014</v>
      </c>
      <c r="V569" s="113">
        <v>419</v>
      </c>
      <c r="W569" s="113">
        <v>0</v>
      </c>
      <c r="X569" s="114" t="s">
        <v>1238</v>
      </c>
      <c r="Y569" s="108">
        <v>1207</v>
      </c>
      <c r="Z569" s="109" t="s">
        <v>1613</v>
      </c>
      <c r="AA569" s="177" t="s">
        <v>1614</v>
      </c>
      <c r="AB569" s="177" t="s">
        <v>1613</v>
      </c>
      <c r="AC569" s="178">
        <f>AB569-AA569</f>
        <v>-35</v>
      </c>
      <c r="AD569" s="179">
        <f>IF(AF569="SI", 0,G569)</f>
        <v>300</v>
      </c>
      <c r="AE569" s="180">
        <f>AD569*AC569</f>
        <v>-10500</v>
      </c>
      <c r="AF569" s="181"/>
    </row>
    <row r="570" spans="1:32">
      <c r="A570" s="108">
        <v>2014</v>
      </c>
      <c r="B570" s="108">
        <v>591</v>
      </c>
      <c r="C570" s="109" t="s">
        <v>1291</v>
      </c>
      <c r="D570" s="175" t="s">
        <v>1615</v>
      </c>
      <c r="E570" s="109" t="s">
        <v>1579</v>
      </c>
      <c r="F570" s="182" t="s">
        <v>1616</v>
      </c>
      <c r="G570" s="112">
        <v>6.26</v>
      </c>
      <c r="H570" s="176" t="s">
        <v>1612</v>
      </c>
      <c r="I570" s="108">
        <v>0</v>
      </c>
      <c r="J570" s="108">
        <v>0</v>
      </c>
      <c r="K570" s="109"/>
      <c r="L570" s="111" t="s">
        <v>402</v>
      </c>
      <c r="M570" s="109" t="s">
        <v>403</v>
      </c>
      <c r="N570" s="109" t="s">
        <v>70</v>
      </c>
      <c r="O570" s="108">
        <v>2</v>
      </c>
      <c r="P570" s="111" t="s">
        <v>73</v>
      </c>
      <c r="Q570" s="108">
        <v>1090503</v>
      </c>
      <c r="R570" s="108">
        <v>3550</v>
      </c>
      <c r="S570" s="108">
        <v>1736</v>
      </c>
      <c r="T570" s="108">
        <v>7</v>
      </c>
      <c r="U570" s="113">
        <v>2014</v>
      </c>
      <c r="V570" s="113">
        <v>421</v>
      </c>
      <c r="W570" s="113">
        <v>0</v>
      </c>
      <c r="X570" s="114" t="s">
        <v>1238</v>
      </c>
      <c r="Y570" s="108">
        <v>1208</v>
      </c>
      <c r="Z570" s="109" t="s">
        <v>1613</v>
      </c>
      <c r="AA570" s="177" t="s">
        <v>1614</v>
      </c>
      <c r="AB570" s="177" t="s">
        <v>1613</v>
      </c>
      <c r="AC570" s="178">
        <f>AB570-AA570</f>
        <v>-35</v>
      </c>
      <c r="AD570" s="179">
        <f>IF(AF570="SI", 0,G570)</f>
        <v>6.26</v>
      </c>
      <c r="AE570" s="180">
        <f>AD570*AC570</f>
        <v>-219.1</v>
      </c>
      <c r="AF570" s="181"/>
    </row>
    <row r="571" spans="1:32">
      <c r="A571" s="108">
        <v>2014</v>
      </c>
      <c r="B571" s="108">
        <v>592</v>
      </c>
      <c r="C571" s="109" t="s">
        <v>1291</v>
      </c>
      <c r="D571" s="175" t="s">
        <v>1617</v>
      </c>
      <c r="E571" s="109" t="s">
        <v>810</v>
      </c>
      <c r="F571" s="182" t="s">
        <v>1618</v>
      </c>
      <c r="G571" s="112">
        <v>1499.39</v>
      </c>
      <c r="H571" s="176" t="s">
        <v>1612</v>
      </c>
      <c r="I571" s="108">
        <v>0</v>
      </c>
      <c r="J571" s="108">
        <v>0</v>
      </c>
      <c r="K571" s="109"/>
      <c r="L571" s="111" t="s">
        <v>402</v>
      </c>
      <c r="M571" s="109" t="s">
        <v>403</v>
      </c>
      <c r="N571" s="109" t="s">
        <v>70</v>
      </c>
      <c r="O571" s="108">
        <v>3</v>
      </c>
      <c r="P571" s="111" t="s">
        <v>243</v>
      </c>
      <c r="Q571" s="108">
        <v>1010202</v>
      </c>
      <c r="R571" s="108">
        <v>130</v>
      </c>
      <c r="S571" s="108">
        <v>1043</v>
      </c>
      <c r="T571" s="108">
        <v>1</v>
      </c>
      <c r="U571" s="113">
        <v>2014</v>
      </c>
      <c r="V571" s="113">
        <v>418</v>
      </c>
      <c r="W571" s="113">
        <v>0</v>
      </c>
      <c r="X571" s="114" t="s">
        <v>1238</v>
      </c>
      <c r="Y571" s="108">
        <v>1206</v>
      </c>
      <c r="Z571" s="109" t="s">
        <v>1613</v>
      </c>
      <c r="AA571" s="177" t="s">
        <v>1614</v>
      </c>
      <c r="AB571" s="177" t="s">
        <v>1613</v>
      </c>
      <c r="AC571" s="178">
        <f>AB571-AA571</f>
        <v>-35</v>
      </c>
      <c r="AD571" s="179">
        <f>IF(AF571="SI", 0,G571)</f>
        <v>1499.39</v>
      </c>
      <c r="AE571" s="180">
        <f>AD571*AC571</f>
        <v>-52478.65</v>
      </c>
      <c r="AF571" s="181"/>
    </row>
    <row r="572" spans="1:32">
      <c r="A572" s="108">
        <v>2014</v>
      </c>
      <c r="B572" s="108">
        <v>593</v>
      </c>
      <c r="C572" s="109" t="s">
        <v>1291</v>
      </c>
      <c r="D572" s="175" t="s">
        <v>1619</v>
      </c>
      <c r="E572" s="109" t="s">
        <v>184</v>
      </c>
      <c r="F572" s="182" t="s">
        <v>1620</v>
      </c>
      <c r="G572" s="112">
        <v>1018.82</v>
      </c>
      <c r="H572" s="176" t="s">
        <v>1515</v>
      </c>
      <c r="I572" s="108">
        <v>0</v>
      </c>
      <c r="J572" s="108">
        <v>0</v>
      </c>
      <c r="K572" s="109"/>
      <c r="L572" s="111" t="s">
        <v>1516</v>
      </c>
      <c r="M572" s="109" t="s">
        <v>1517</v>
      </c>
      <c r="N572" s="109" t="s">
        <v>1517</v>
      </c>
      <c r="O572" s="108">
        <v>3</v>
      </c>
      <c r="P572" s="111" t="s">
        <v>243</v>
      </c>
      <c r="Q572" s="108">
        <v>1010203</v>
      </c>
      <c r="R572" s="108">
        <v>140</v>
      </c>
      <c r="S572" s="108">
        <v>1045</v>
      </c>
      <c r="T572" s="108">
        <v>1</v>
      </c>
      <c r="U572" s="113">
        <v>2014</v>
      </c>
      <c r="V572" s="113">
        <v>422</v>
      </c>
      <c r="W572" s="113">
        <v>0</v>
      </c>
      <c r="X572" s="114" t="s">
        <v>1243</v>
      </c>
      <c r="Y572" s="108">
        <v>956</v>
      </c>
      <c r="Z572" s="109" t="s">
        <v>1291</v>
      </c>
      <c r="AA572" s="177" t="s">
        <v>1614</v>
      </c>
      <c r="AB572" s="177" t="s">
        <v>1291</v>
      </c>
      <c r="AC572" s="178">
        <f>AB572-AA572</f>
        <v>-60</v>
      </c>
      <c r="AD572" s="179">
        <f>IF(AF572="SI", 0,G572)</f>
        <v>1018.82</v>
      </c>
      <c r="AE572" s="180">
        <f>AD572*AC572</f>
        <v>-61129.200000000004</v>
      </c>
      <c r="AF572" s="181"/>
    </row>
    <row r="573" spans="1:32">
      <c r="A573" s="108">
        <v>2014</v>
      </c>
      <c r="B573" s="108">
        <v>594</v>
      </c>
      <c r="C573" s="109" t="s">
        <v>1291</v>
      </c>
      <c r="D573" s="175" t="s">
        <v>1621</v>
      </c>
      <c r="E573" s="109" t="s">
        <v>184</v>
      </c>
      <c r="F573" s="182" t="s">
        <v>1622</v>
      </c>
      <c r="G573" s="112">
        <v>193</v>
      </c>
      <c r="H573" s="176" t="s">
        <v>1515</v>
      </c>
      <c r="I573" s="108">
        <v>0</v>
      </c>
      <c r="J573" s="108">
        <v>0</v>
      </c>
      <c r="K573" s="109"/>
      <c r="L573" s="111" t="s">
        <v>1516</v>
      </c>
      <c r="M573" s="109" t="s">
        <v>1517</v>
      </c>
      <c r="N573" s="109" t="s">
        <v>1517</v>
      </c>
      <c r="O573" s="108">
        <v>3</v>
      </c>
      <c r="P573" s="111" t="s">
        <v>243</v>
      </c>
      <c r="Q573" s="108">
        <v>1010203</v>
      </c>
      <c r="R573" s="108">
        <v>140</v>
      </c>
      <c r="S573" s="108">
        <v>1045</v>
      </c>
      <c r="T573" s="108">
        <v>1</v>
      </c>
      <c r="U573" s="113">
        <v>2014</v>
      </c>
      <c r="V573" s="113">
        <v>422</v>
      </c>
      <c r="W573" s="113">
        <v>0</v>
      </c>
      <c r="X573" s="114" t="s">
        <v>1243</v>
      </c>
      <c r="Y573" s="108">
        <v>956</v>
      </c>
      <c r="Z573" s="109" t="s">
        <v>1291</v>
      </c>
      <c r="AA573" s="177" t="s">
        <v>1614</v>
      </c>
      <c r="AB573" s="177" t="s">
        <v>1291</v>
      </c>
      <c r="AC573" s="178">
        <f>AB573-AA573</f>
        <v>-60</v>
      </c>
      <c r="AD573" s="179">
        <f>IF(AF573="SI", 0,G573)</f>
        <v>193</v>
      </c>
      <c r="AE573" s="180">
        <f>AD573*AC573</f>
        <v>-11580</v>
      </c>
      <c r="AF573" s="181"/>
    </row>
    <row r="574" spans="1:32">
      <c r="A574" s="108">
        <v>2014</v>
      </c>
      <c r="B574" s="108">
        <v>595</v>
      </c>
      <c r="C574" s="109" t="s">
        <v>1291</v>
      </c>
      <c r="D574" s="175" t="s">
        <v>1623</v>
      </c>
      <c r="E574" s="109" t="s">
        <v>184</v>
      </c>
      <c r="F574" s="182" t="s">
        <v>1624</v>
      </c>
      <c r="G574" s="112">
        <v>600</v>
      </c>
      <c r="H574" s="176" t="s">
        <v>1515</v>
      </c>
      <c r="I574" s="108">
        <v>0</v>
      </c>
      <c r="J574" s="108">
        <v>0</v>
      </c>
      <c r="K574" s="109"/>
      <c r="L574" s="111" t="s">
        <v>1516</v>
      </c>
      <c r="M574" s="109" t="s">
        <v>1517</v>
      </c>
      <c r="N574" s="109" t="s">
        <v>1517</v>
      </c>
      <c r="O574" s="108">
        <v>3</v>
      </c>
      <c r="P574" s="111" t="s">
        <v>243</v>
      </c>
      <c r="Q574" s="108">
        <v>1010203</v>
      </c>
      <c r="R574" s="108">
        <v>140</v>
      </c>
      <c r="S574" s="108">
        <v>1045</v>
      </c>
      <c r="T574" s="108">
        <v>2</v>
      </c>
      <c r="U574" s="113">
        <v>2014</v>
      </c>
      <c r="V574" s="113">
        <v>665</v>
      </c>
      <c r="W574" s="113">
        <v>0</v>
      </c>
      <c r="X574" s="114" t="s">
        <v>1243</v>
      </c>
      <c r="Y574" s="108">
        <v>957</v>
      </c>
      <c r="Z574" s="109" t="s">
        <v>1291</v>
      </c>
      <c r="AA574" s="177" t="s">
        <v>1614</v>
      </c>
      <c r="AB574" s="177" t="s">
        <v>1291</v>
      </c>
      <c r="AC574" s="178">
        <f>AB574-AA574</f>
        <v>-60</v>
      </c>
      <c r="AD574" s="179">
        <f>IF(AF574="SI", 0,G574)</f>
        <v>600</v>
      </c>
      <c r="AE574" s="180">
        <f>AD574*AC574</f>
        <v>-36000</v>
      </c>
      <c r="AF574" s="181"/>
    </row>
    <row r="575" spans="1:32">
      <c r="A575" s="108">
        <v>2014</v>
      </c>
      <c r="B575" s="108">
        <v>596</v>
      </c>
      <c r="C575" s="109" t="s">
        <v>1291</v>
      </c>
      <c r="D575" s="175" t="s">
        <v>1625</v>
      </c>
      <c r="E575" s="109" t="s">
        <v>1232</v>
      </c>
      <c r="F575" s="182" t="s">
        <v>1626</v>
      </c>
      <c r="G575" s="112">
        <v>366</v>
      </c>
      <c r="H575" s="176" t="s">
        <v>1487</v>
      </c>
      <c r="I575" s="108">
        <v>0</v>
      </c>
      <c r="J575" s="108">
        <v>0</v>
      </c>
      <c r="K575" s="109"/>
      <c r="L575" s="111" t="s">
        <v>1488</v>
      </c>
      <c r="M575" s="109" t="s">
        <v>1489</v>
      </c>
      <c r="N575" s="109" t="s">
        <v>1489</v>
      </c>
      <c r="O575" s="108">
        <v>3</v>
      </c>
      <c r="P575" s="111" t="s">
        <v>243</v>
      </c>
      <c r="Q575" s="108">
        <v>1010203</v>
      </c>
      <c r="R575" s="108">
        <v>140</v>
      </c>
      <c r="S575" s="108">
        <v>1045</v>
      </c>
      <c r="T575" s="108">
        <v>2</v>
      </c>
      <c r="U575" s="113">
        <v>2014</v>
      </c>
      <c r="V575" s="113">
        <v>428</v>
      </c>
      <c r="W575" s="113">
        <v>0</v>
      </c>
      <c r="X575" s="114" t="s">
        <v>70</v>
      </c>
      <c r="Y575" s="108">
        <v>958</v>
      </c>
      <c r="Z575" s="109" t="s">
        <v>1291</v>
      </c>
      <c r="AA575" s="177" t="s">
        <v>1614</v>
      </c>
      <c r="AB575" s="177" t="s">
        <v>1291</v>
      </c>
      <c r="AC575" s="178">
        <f>AB575-AA575</f>
        <v>-60</v>
      </c>
      <c r="AD575" s="179">
        <f>IF(AF575="SI", 0,G575)</f>
        <v>366</v>
      </c>
      <c r="AE575" s="180">
        <f>AD575*AC575</f>
        <v>-21960</v>
      </c>
      <c r="AF575" s="181"/>
    </row>
    <row r="576" spans="1:32">
      <c r="A576" s="108">
        <v>2014</v>
      </c>
      <c r="B576" s="108">
        <v>598</v>
      </c>
      <c r="C576" s="109" t="s">
        <v>880</v>
      </c>
      <c r="D576" s="175" t="s">
        <v>1627</v>
      </c>
      <c r="E576" s="109" t="s">
        <v>113</v>
      </c>
      <c r="F576" s="182" t="s">
        <v>1628</v>
      </c>
      <c r="G576" s="112">
        <v>175.93</v>
      </c>
      <c r="H576" s="176" t="s">
        <v>736</v>
      </c>
      <c r="I576" s="108">
        <v>0</v>
      </c>
      <c r="J576" s="108">
        <v>0</v>
      </c>
      <c r="K576" s="109"/>
      <c r="L576" s="111" t="s">
        <v>188</v>
      </c>
      <c r="M576" s="109" t="s">
        <v>189</v>
      </c>
      <c r="N576" s="109" t="s">
        <v>190</v>
      </c>
      <c r="O576" s="108">
        <v>2</v>
      </c>
      <c r="P576" s="111" t="s">
        <v>73</v>
      </c>
      <c r="Q576" s="108">
        <v>1090402</v>
      </c>
      <c r="R576" s="108">
        <v>3430</v>
      </c>
      <c r="S576" s="108">
        <v>1690</v>
      </c>
      <c r="T576" s="108">
        <v>1</v>
      </c>
      <c r="U576" s="113">
        <v>2014</v>
      </c>
      <c r="V576" s="113">
        <v>268</v>
      </c>
      <c r="W576" s="113">
        <v>3</v>
      </c>
      <c r="X576" s="114" t="s">
        <v>786</v>
      </c>
      <c r="Y576" s="108">
        <v>1099</v>
      </c>
      <c r="Z576" s="109" t="s">
        <v>832</v>
      </c>
      <c r="AA576" s="177" t="s">
        <v>1629</v>
      </c>
      <c r="AB576" s="177" t="s">
        <v>832</v>
      </c>
      <c r="AC576" s="178">
        <f>AB576-AA576</f>
        <v>-55</v>
      </c>
      <c r="AD576" s="179">
        <f>IF(AF576="SI", 0,G576)</f>
        <v>175.93</v>
      </c>
      <c r="AE576" s="180">
        <f>AD576*AC576</f>
        <v>-9676.15</v>
      </c>
      <c r="AF576" s="181"/>
    </row>
    <row r="577" spans="1:32" ht="24">
      <c r="A577" s="108">
        <v>2014</v>
      </c>
      <c r="B577" s="108">
        <v>599</v>
      </c>
      <c r="C577" s="109" t="s">
        <v>880</v>
      </c>
      <c r="D577" s="175" t="s">
        <v>1630</v>
      </c>
      <c r="E577" s="109" t="s">
        <v>1549</v>
      </c>
      <c r="F577" s="182" t="s">
        <v>1631</v>
      </c>
      <c r="G577" s="112">
        <v>581.54</v>
      </c>
      <c r="H577" s="176" t="s">
        <v>736</v>
      </c>
      <c r="I577" s="108">
        <v>0</v>
      </c>
      <c r="J577" s="108">
        <v>0</v>
      </c>
      <c r="K577" s="109"/>
      <c r="L577" s="111" t="s">
        <v>188</v>
      </c>
      <c r="M577" s="109" t="s">
        <v>189</v>
      </c>
      <c r="N577" s="109" t="s">
        <v>190</v>
      </c>
      <c r="O577" s="108">
        <v>2</v>
      </c>
      <c r="P577" s="111" t="s">
        <v>73</v>
      </c>
      <c r="Q577" s="108">
        <v>1090402</v>
      </c>
      <c r="R577" s="108">
        <v>3430</v>
      </c>
      <c r="S577" s="108">
        <v>1690</v>
      </c>
      <c r="T577" s="108">
        <v>1</v>
      </c>
      <c r="U577" s="113">
        <v>2014</v>
      </c>
      <c r="V577" s="113">
        <v>268</v>
      </c>
      <c r="W577" s="113">
        <v>1</v>
      </c>
      <c r="X577" s="114" t="s">
        <v>1632</v>
      </c>
      <c r="Y577" s="108">
        <v>1098</v>
      </c>
      <c r="Z577" s="109" t="s">
        <v>832</v>
      </c>
      <c r="AA577" s="177" t="s">
        <v>1629</v>
      </c>
      <c r="AB577" s="177" t="s">
        <v>832</v>
      </c>
      <c r="AC577" s="178">
        <f>AB577-AA577</f>
        <v>-55</v>
      </c>
      <c r="AD577" s="179">
        <f>IF(AF577="SI", 0,G577)</f>
        <v>581.54</v>
      </c>
      <c r="AE577" s="180">
        <f>AD577*AC577</f>
        <v>-31984.699999999997</v>
      </c>
      <c r="AF577" s="181"/>
    </row>
    <row r="578" spans="1:32">
      <c r="A578" s="108">
        <v>2014</v>
      </c>
      <c r="B578" s="108">
        <v>600</v>
      </c>
      <c r="C578" s="109" t="s">
        <v>880</v>
      </c>
      <c r="D578" s="175" t="s">
        <v>1633</v>
      </c>
      <c r="E578" s="109" t="s">
        <v>113</v>
      </c>
      <c r="F578" s="182" t="s">
        <v>1634</v>
      </c>
      <c r="G578" s="112">
        <v>756.4</v>
      </c>
      <c r="H578" s="176" t="s">
        <v>1531</v>
      </c>
      <c r="I578" s="108">
        <v>0</v>
      </c>
      <c r="J578" s="108">
        <v>0</v>
      </c>
      <c r="K578" s="109"/>
      <c r="L578" s="111" t="s">
        <v>87</v>
      </c>
      <c r="M578" s="109" t="s">
        <v>88</v>
      </c>
      <c r="N578" s="109" t="s">
        <v>70</v>
      </c>
      <c r="O578" s="108">
        <v>2</v>
      </c>
      <c r="P578" s="111" t="s">
        <v>73</v>
      </c>
      <c r="Q578" s="108">
        <v>1080102</v>
      </c>
      <c r="R578" s="108">
        <v>2770</v>
      </c>
      <c r="S578" s="108">
        <v>1927</v>
      </c>
      <c r="T578" s="108">
        <v>1</v>
      </c>
      <c r="U578" s="113">
        <v>2014</v>
      </c>
      <c r="V578" s="113">
        <v>644</v>
      </c>
      <c r="W578" s="113">
        <v>3</v>
      </c>
      <c r="X578" s="114" t="s">
        <v>1632</v>
      </c>
      <c r="Y578" s="108">
        <v>1004</v>
      </c>
      <c r="Z578" s="109" t="s">
        <v>880</v>
      </c>
      <c r="AA578" s="177" t="s">
        <v>1629</v>
      </c>
      <c r="AB578" s="177" t="s">
        <v>880</v>
      </c>
      <c r="AC578" s="178">
        <f>AB578-AA578</f>
        <v>-60</v>
      </c>
      <c r="AD578" s="179">
        <f>IF(AF578="SI", 0,G578)</f>
        <v>756.4</v>
      </c>
      <c r="AE578" s="180">
        <f>AD578*AC578</f>
        <v>-45384</v>
      </c>
      <c r="AF578" s="181"/>
    </row>
    <row r="579" spans="1:32">
      <c r="A579" s="108">
        <v>2014</v>
      </c>
      <c r="B579" s="108">
        <v>601</v>
      </c>
      <c r="C579" s="109" t="s">
        <v>880</v>
      </c>
      <c r="D579" s="175" t="s">
        <v>1635</v>
      </c>
      <c r="E579" s="109" t="s">
        <v>1533</v>
      </c>
      <c r="F579" s="182" t="s">
        <v>1636</v>
      </c>
      <c r="G579" s="112">
        <v>219.6</v>
      </c>
      <c r="H579" s="176" t="s">
        <v>1559</v>
      </c>
      <c r="I579" s="108">
        <v>0</v>
      </c>
      <c r="J579" s="108">
        <v>0</v>
      </c>
      <c r="K579" s="109"/>
      <c r="L579" s="111" t="s">
        <v>87</v>
      </c>
      <c r="M579" s="109" t="s">
        <v>88</v>
      </c>
      <c r="N579" s="109" t="s">
        <v>70</v>
      </c>
      <c r="O579" s="108">
        <v>2</v>
      </c>
      <c r="P579" s="111" t="s">
        <v>73</v>
      </c>
      <c r="Q579" s="108">
        <v>1080102</v>
      </c>
      <c r="R579" s="108">
        <v>2770</v>
      </c>
      <c r="S579" s="108">
        <v>1927</v>
      </c>
      <c r="T579" s="108">
        <v>1</v>
      </c>
      <c r="U579" s="113">
        <v>2014</v>
      </c>
      <c r="V579" s="113">
        <v>638</v>
      </c>
      <c r="W579" s="113">
        <v>0</v>
      </c>
      <c r="X579" s="114" t="s">
        <v>70</v>
      </c>
      <c r="Y579" s="108">
        <v>1005</v>
      </c>
      <c r="Z579" s="109" t="s">
        <v>880</v>
      </c>
      <c r="AA579" s="177" t="s">
        <v>1629</v>
      </c>
      <c r="AB579" s="177" t="s">
        <v>880</v>
      </c>
      <c r="AC579" s="178">
        <f>AB579-AA579</f>
        <v>-60</v>
      </c>
      <c r="AD579" s="179">
        <f>IF(AF579="SI", 0,G579)</f>
        <v>219.6</v>
      </c>
      <c r="AE579" s="180">
        <f>AD579*AC579</f>
        <v>-13176</v>
      </c>
      <c r="AF579" s="181"/>
    </row>
    <row r="580" spans="1:32">
      <c r="A580" s="108">
        <v>2014</v>
      </c>
      <c r="B580" s="108">
        <v>602</v>
      </c>
      <c r="C580" s="109" t="s">
        <v>880</v>
      </c>
      <c r="D580" s="175" t="s">
        <v>534</v>
      </c>
      <c r="E580" s="109" t="s">
        <v>1637</v>
      </c>
      <c r="F580" s="182" t="s">
        <v>535</v>
      </c>
      <c r="G580" s="112">
        <v>385.52</v>
      </c>
      <c r="H580" s="176" t="s">
        <v>1638</v>
      </c>
      <c r="I580" s="108">
        <v>0</v>
      </c>
      <c r="J580" s="108">
        <v>0</v>
      </c>
      <c r="K580" s="109"/>
      <c r="L580" s="111" t="s">
        <v>1639</v>
      </c>
      <c r="M580" s="109" t="s">
        <v>1640</v>
      </c>
      <c r="N580" s="109" t="s">
        <v>70</v>
      </c>
      <c r="O580" s="108">
        <v>3</v>
      </c>
      <c r="P580" s="111" t="s">
        <v>243</v>
      </c>
      <c r="Q580" s="108">
        <v>1040503</v>
      </c>
      <c r="R580" s="108">
        <v>1900</v>
      </c>
      <c r="S580" s="108">
        <v>1416</v>
      </c>
      <c r="T580" s="108">
        <v>1</v>
      </c>
      <c r="U580" s="113">
        <v>2014</v>
      </c>
      <c r="V580" s="113">
        <v>667</v>
      </c>
      <c r="W580" s="113">
        <v>0</v>
      </c>
      <c r="X580" s="114" t="s">
        <v>1243</v>
      </c>
      <c r="Y580" s="108">
        <v>1081</v>
      </c>
      <c r="Z580" s="109" t="s">
        <v>1641</v>
      </c>
      <c r="AA580" s="177" t="s">
        <v>1629</v>
      </c>
      <c r="AB580" s="177" t="s">
        <v>1641</v>
      </c>
      <c r="AC580" s="178">
        <f>AB580-AA580</f>
        <v>-58</v>
      </c>
      <c r="AD580" s="179">
        <f>IF(AF580="SI", 0,G580)</f>
        <v>385.52</v>
      </c>
      <c r="AE580" s="180">
        <f>AD580*AC580</f>
        <v>-22360.16</v>
      </c>
      <c r="AF580" s="181"/>
    </row>
    <row r="581" spans="1:32">
      <c r="A581" s="108">
        <v>2014</v>
      </c>
      <c r="B581" s="108">
        <v>604</v>
      </c>
      <c r="C581" s="109" t="s">
        <v>880</v>
      </c>
      <c r="D581" s="175" t="s">
        <v>1642</v>
      </c>
      <c r="E581" s="109" t="s">
        <v>201</v>
      </c>
      <c r="F581" s="182" t="s">
        <v>1643</v>
      </c>
      <c r="G581" s="112">
        <v>456.17</v>
      </c>
      <c r="H581" s="176" t="s">
        <v>526</v>
      </c>
      <c r="I581" s="108">
        <v>0</v>
      </c>
      <c r="J581" s="108">
        <v>0</v>
      </c>
      <c r="K581" s="109"/>
      <c r="L581" s="111" t="s">
        <v>484</v>
      </c>
      <c r="M581" s="109" t="s">
        <v>485</v>
      </c>
      <c r="N581" s="109" t="s">
        <v>70</v>
      </c>
      <c r="O581" s="108">
        <v>3</v>
      </c>
      <c r="P581" s="111" t="s">
        <v>243</v>
      </c>
      <c r="Q581" s="108">
        <v>1010203</v>
      </c>
      <c r="R581" s="108">
        <v>140</v>
      </c>
      <c r="S581" s="108">
        <v>1045</v>
      </c>
      <c r="T581" s="108">
        <v>3</v>
      </c>
      <c r="U581" s="113">
        <v>2013</v>
      </c>
      <c r="V581" s="113">
        <v>985</v>
      </c>
      <c r="W581" s="113">
        <v>0</v>
      </c>
      <c r="X581" s="114" t="s">
        <v>1238</v>
      </c>
      <c r="Y581" s="108">
        <v>1008</v>
      </c>
      <c r="Z581" s="109" t="s">
        <v>880</v>
      </c>
      <c r="AA581" s="177" t="s">
        <v>1629</v>
      </c>
      <c r="AB581" s="177" t="s">
        <v>880</v>
      </c>
      <c r="AC581" s="178">
        <f>AB581-AA581</f>
        <v>-60</v>
      </c>
      <c r="AD581" s="179">
        <f>IF(AF581="SI", 0,G581)</f>
        <v>456.17</v>
      </c>
      <c r="AE581" s="180">
        <f>AD581*AC581</f>
        <v>-27370.2</v>
      </c>
      <c r="AF581" s="181"/>
    </row>
    <row r="582" spans="1:32">
      <c r="A582" s="108">
        <v>2014</v>
      </c>
      <c r="B582" s="108">
        <v>605</v>
      </c>
      <c r="C582" s="109" t="s">
        <v>880</v>
      </c>
      <c r="D582" s="175" t="s">
        <v>1644</v>
      </c>
      <c r="E582" s="109" t="s">
        <v>201</v>
      </c>
      <c r="F582" s="182" t="s">
        <v>1645</v>
      </c>
      <c r="G582" s="112">
        <v>315.81</v>
      </c>
      <c r="H582" s="176" t="s">
        <v>526</v>
      </c>
      <c r="I582" s="108">
        <v>0</v>
      </c>
      <c r="J582" s="108">
        <v>0</v>
      </c>
      <c r="K582" s="109"/>
      <c r="L582" s="111" t="s">
        <v>484</v>
      </c>
      <c r="M582" s="109" t="s">
        <v>485</v>
      </c>
      <c r="N582" s="109" t="s">
        <v>70</v>
      </c>
      <c r="O582" s="108">
        <v>3</v>
      </c>
      <c r="P582" s="111" t="s">
        <v>243</v>
      </c>
      <c r="Q582" s="108">
        <v>1010203</v>
      </c>
      <c r="R582" s="108">
        <v>140</v>
      </c>
      <c r="S582" s="108">
        <v>1045</v>
      </c>
      <c r="T582" s="108">
        <v>3</v>
      </c>
      <c r="U582" s="113">
        <v>2013</v>
      </c>
      <c r="V582" s="113">
        <v>985</v>
      </c>
      <c r="W582" s="113">
        <v>0</v>
      </c>
      <c r="X582" s="114" t="s">
        <v>1238</v>
      </c>
      <c r="Y582" s="108">
        <v>1008</v>
      </c>
      <c r="Z582" s="109" t="s">
        <v>880</v>
      </c>
      <c r="AA582" s="177" t="s">
        <v>1629</v>
      </c>
      <c r="AB582" s="177" t="s">
        <v>880</v>
      </c>
      <c r="AC582" s="178">
        <f>AB582-AA582</f>
        <v>-60</v>
      </c>
      <c r="AD582" s="179">
        <f>IF(AF582="SI", 0,G582)</f>
        <v>315.81</v>
      </c>
      <c r="AE582" s="180">
        <f>AD582*AC582</f>
        <v>-18948.599999999999</v>
      </c>
      <c r="AF582" s="181"/>
    </row>
    <row r="583" spans="1:32">
      <c r="A583" s="108">
        <v>2014</v>
      </c>
      <c r="B583" s="108">
        <v>606</v>
      </c>
      <c r="C583" s="109" t="s">
        <v>880</v>
      </c>
      <c r="D583" s="175" t="s">
        <v>1646</v>
      </c>
      <c r="E583" s="109" t="s">
        <v>453</v>
      </c>
      <c r="F583" s="182" t="s">
        <v>1647</v>
      </c>
      <c r="G583" s="112">
        <v>406.87</v>
      </c>
      <c r="H583" s="176" t="s">
        <v>526</v>
      </c>
      <c r="I583" s="108">
        <v>0</v>
      </c>
      <c r="J583" s="108">
        <v>0</v>
      </c>
      <c r="K583" s="109"/>
      <c r="L583" s="111" t="s">
        <v>484</v>
      </c>
      <c r="M583" s="109" t="s">
        <v>485</v>
      </c>
      <c r="N583" s="109" t="s">
        <v>70</v>
      </c>
      <c r="O583" s="108">
        <v>3</v>
      </c>
      <c r="P583" s="111" t="s">
        <v>243</v>
      </c>
      <c r="Q583" s="108">
        <v>1010203</v>
      </c>
      <c r="R583" s="108">
        <v>140</v>
      </c>
      <c r="S583" s="108">
        <v>1045</v>
      </c>
      <c r="T583" s="108">
        <v>3</v>
      </c>
      <c r="U583" s="113">
        <v>2013</v>
      </c>
      <c r="V583" s="113">
        <v>985</v>
      </c>
      <c r="W583" s="113">
        <v>0</v>
      </c>
      <c r="X583" s="114" t="s">
        <v>1238</v>
      </c>
      <c r="Y583" s="108">
        <v>1008</v>
      </c>
      <c r="Z583" s="109" t="s">
        <v>880</v>
      </c>
      <c r="AA583" s="177" t="s">
        <v>1629</v>
      </c>
      <c r="AB583" s="177" t="s">
        <v>880</v>
      </c>
      <c r="AC583" s="178">
        <f>AB583-AA583</f>
        <v>-60</v>
      </c>
      <c r="AD583" s="179">
        <f>IF(AF583="SI", 0,G583)</f>
        <v>406.87</v>
      </c>
      <c r="AE583" s="180">
        <f>AD583*AC583</f>
        <v>-24412.2</v>
      </c>
      <c r="AF583" s="181"/>
    </row>
    <row r="584" spans="1:32">
      <c r="A584" s="108">
        <v>2014</v>
      </c>
      <c r="B584" s="108">
        <v>607</v>
      </c>
      <c r="C584" s="109" t="s">
        <v>880</v>
      </c>
      <c r="D584" s="175" t="s">
        <v>1648</v>
      </c>
      <c r="E584" s="109" t="s">
        <v>742</v>
      </c>
      <c r="F584" s="182" t="s">
        <v>1649</v>
      </c>
      <c r="G584" s="112">
        <v>442.25</v>
      </c>
      <c r="H584" s="176" t="s">
        <v>526</v>
      </c>
      <c r="I584" s="108">
        <v>0</v>
      </c>
      <c r="J584" s="108">
        <v>0</v>
      </c>
      <c r="K584" s="109"/>
      <c r="L584" s="111" t="s">
        <v>484</v>
      </c>
      <c r="M584" s="109" t="s">
        <v>485</v>
      </c>
      <c r="N584" s="109" t="s">
        <v>70</v>
      </c>
      <c r="O584" s="108">
        <v>3</v>
      </c>
      <c r="P584" s="111" t="s">
        <v>243</v>
      </c>
      <c r="Q584" s="108">
        <v>1010203</v>
      </c>
      <c r="R584" s="108">
        <v>140</v>
      </c>
      <c r="S584" s="108">
        <v>1045</v>
      </c>
      <c r="T584" s="108">
        <v>3</v>
      </c>
      <c r="U584" s="113">
        <v>2013</v>
      </c>
      <c r="V584" s="113">
        <v>985</v>
      </c>
      <c r="W584" s="113">
        <v>0</v>
      </c>
      <c r="X584" s="114" t="s">
        <v>1238</v>
      </c>
      <c r="Y584" s="108">
        <v>1008</v>
      </c>
      <c r="Z584" s="109" t="s">
        <v>880</v>
      </c>
      <c r="AA584" s="177" t="s">
        <v>1629</v>
      </c>
      <c r="AB584" s="177" t="s">
        <v>880</v>
      </c>
      <c r="AC584" s="178">
        <f>AB584-AA584</f>
        <v>-60</v>
      </c>
      <c r="AD584" s="179">
        <f>IF(AF584="SI", 0,G584)</f>
        <v>442.25</v>
      </c>
      <c r="AE584" s="180">
        <f>AD584*AC584</f>
        <v>-26535</v>
      </c>
      <c r="AF584" s="181"/>
    </row>
    <row r="585" spans="1:32">
      <c r="A585" s="108">
        <v>2014</v>
      </c>
      <c r="B585" s="108">
        <v>608</v>
      </c>
      <c r="C585" s="109" t="s">
        <v>880</v>
      </c>
      <c r="D585" s="175" t="s">
        <v>1650</v>
      </c>
      <c r="E585" s="109" t="s">
        <v>801</v>
      </c>
      <c r="F585" s="182" t="s">
        <v>1651</v>
      </c>
      <c r="G585" s="112">
        <v>495.32</v>
      </c>
      <c r="H585" s="176" t="s">
        <v>526</v>
      </c>
      <c r="I585" s="108">
        <v>0</v>
      </c>
      <c r="J585" s="108">
        <v>0</v>
      </c>
      <c r="K585" s="109"/>
      <c r="L585" s="111" t="s">
        <v>484</v>
      </c>
      <c r="M585" s="109" t="s">
        <v>485</v>
      </c>
      <c r="N585" s="109" t="s">
        <v>70</v>
      </c>
      <c r="O585" s="108">
        <v>3</v>
      </c>
      <c r="P585" s="111" t="s">
        <v>243</v>
      </c>
      <c r="Q585" s="108">
        <v>1010203</v>
      </c>
      <c r="R585" s="108">
        <v>140</v>
      </c>
      <c r="S585" s="108">
        <v>1045</v>
      </c>
      <c r="T585" s="108">
        <v>3</v>
      </c>
      <c r="U585" s="113">
        <v>2013</v>
      </c>
      <c r="V585" s="113">
        <v>985</v>
      </c>
      <c r="W585" s="113">
        <v>0</v>
      </c>
      <c r="X585" s="114" t="s">
        <v>1238</v>
      </c>
      <c r="Y585" s="108">
        <v>1008</v>
      </c>
      <c r="Z585" s="109" t="s">
        <v>880</v>
      </c>
      <c r="AA585" s="177" t="s">
        <v>1629</v>
      </c>
      <c r="AB585" s="177" t="s">
        <v>880</v>
      </c>
      <c r="AC585" s="178">
        <f>AB585-AA585</f>
        <v>-60</v>
      </c>
      <c r="AD585" s="179">
        <f>IF(AF585="SI", 0,G585)</f>
        <v>495.32</v>
      </c>
      <c r="AE585" s="180">
        <f>AD585*AC585</f>
        <v>-29719.200000000001</v>
      </c>
      <c r="AF585" s="181"/>
    </row>
    <row r="586" spans="1:32">
      <c r="A586" s="108">
        <v>2014</v>
      </c>
      <c r="B586" s="108">
        <v>609</v>
      </c>
      <c r="C586" s="109" t="s">
        <v>880</v>
      </c>
      <c r="D586" s="175" t="s">
        <v>176</v>
      </c>
      <c r="E586" s="109" t="s">
        <v>149</v>
      </c>
      <c r="F586" s="182" t="s">
        <v>821</v>
      </c>
      <c r="G586" s="112">
        <v>398.02</v>
      </c>
      <c r="H586" s="176" t="s">
        <v>526</v>
      </c>
      <c r="I586" s="108">
        <v>0</v>
      </c>
      <c r="J586" s="108">
        <v>0</v>
      </c>
      <c r="K586" s="109"/>
      <c r="L586" s="111" t="s">
        <v>484</v>
      </c>
      <c r="M586" s="109" t="s">
        <v>485</v>
      </c>
      <c r="N586" s="109" t="s">
        <v>70</v>
      </c>
      <c r="O586" s="108">
        <v>3</v>
      </c>
      <c r="P586" s="111" t="s">
        <v>243</v>
      </c>
      <c r="Q586" s="108">
        <v>1010203</v>
      </c>
      <c r="R586" s="108">
        <v>140</v>
      </c>
      <c r="S586" s="108">
        <v>1045</v>
      </c>
      <c r="T586" s="108">
        <v>3</v>
      </c>
      <c r="U586" s="113">
        <v>2013</v>
      </c>
      <c r="V586" s="113">
        <v>985</v>
      </c>
      <c r="W586" s="113">
        <v>0</v>
      </c>
      <c r="X586" s="114" t="s">
        <v>1238</v>
      </c>
      <c r="Y586" s="108">
        <v>1008</v>
      </c>
      <c r="Z586" s="109" t="s">
        <v>880</v>
      </c>
      <c r="AA586" s="177" t="s">
        <v>1629</v>
      </c>
      <c r="AB586" s="177" t="s">
        <v>880</v>
      </c>
      <c r="AC586" s="178">
        <f>AB586-AA586</f>
        <v>-60</v>
      </c>
      <c r="AD586" s="179">
        <f>IF(AF586="SI", 0,G586)</f>
        <v>398.02</v>
      </c>
      <c r="AE586" s="180">
        <f>AD586*AC586</f>
        <v>-23881.199999999997</v>
      </c>
      <c r="AF586" s="181"/>
    </row>
    <row r="587" spans="1:32">
      <c r="A587" s="108">
        <v>2014</v>
      </c>
      <c r="B587" s="108">
        <v>610</v>
      </c>
      <c r="C587" s="109" t="s">
        <v>880</v>
      </c>
      <c r="D587" s="175" t="s">
        <v>1652</v>
      </c>
      <c r="E587" s="109" t="s">
        <v>539</v>
      </c>
      <c r="F587" s="182" t="s">
        <v>1653</v>
      </c>
      <c r="G587" s="112">
        <v>56.88</v>
      </c>
      <c r="H587" s="176" t="s">
        <v>526</v>
      </c>
      <c r="I587" s="108">
        <v>0</v>
      </c>
      <c r="J587" s="108">
        <v>0</v>
      </c>
      <c r="K587" s="109"/>
      <c r="L587" s="111" t="s">
        <v>484</v>
      </c>
      <c r="M587" s="109" t="s">
        <v>485</v>
      </c>
      <c r="N587" s="109" t="s">
        <v>70</v>
      </c>
      <c r="O587" s="108">
        <v>3</v>
      </c>
      <c r="P587" s="111" t="s">
        <v>243</v>
      </c>
      <c r="Q587" s="108">
        <v>1010203</v>
      </c>
      <c r="R587" s="108">
        <v>140</v>
      </c>
      <c r="S587" s="108">
        <v>1045</v>
      </c>
      <c r="T587" s="108">
        <v>3</v>
      </c>
      <c r="U587" s="113">
        <v>2013</v>
      </c>
      <c r="V587" s="113">
        <v>985</v>
      </c>
      <c r="W587" s="113">
        <v>0</v>
      </c>
      <c r="X587" s="114" t="s">
        <v>1238</v>
      </c>
      <c r="Y587" s="108">
        <v>1008</v>
      </c>
      <c r="Z587" s="109" t="s">
        <v>880</v>
      </c>
      <c r="AA587" s="177" t="s">
        <v>1629</v>
      </c>
      <c r="AB587" s="177" t="s">
        <v>880</v>
      </c>
      <c r="AC587" s="178">
        <f>AB587-AA587</f>
        <v>-60</v>
      </c>
      <c r="AD587" s="179">
        <f>IF(AF587="SI", 0,G587)</f>
        <v>56.88</v>
      </c>
      <c r="AE587" s="180">
        <f>AD587*AC587</f>
        <v>-3412.8</v>
      </c>
      <c r="AF587" s="181"/>
    </row>
    <row r="588" spans="1:32">
      <c r="A588" s="108">
        <v>2014</v>
      </c>
      <c r="B588" s="108">
        <v>611</v>
      </c>
      <c r="C588" s="109" t="s">
        <v>880</v>
      </c>
      <c r="D588" s="175" t="s">
        <v>1654</v>
      </c>
      <c r="E588" s="109" t="s">
        <v>539</v>
      </c>
      <c r="F588" s="182" t="s">
        <v>1655</v>
      </c>
      <c r="G588" s="112">
        <v>403.06</v>
      </c>
      <c r="H588" s="176" t="s">
        <v>1656</v>
      </c>
      <c r="I588" s="108">
        <v>0</v>
      </c>
      <c r="J588" s="108">
        <v>0</v>
      </c>
      <c r="K588" s="109"/>
      <c r="L588" s="111" t="s">
        <v>484</v>
      </c>
      <c r="M588" s="109" t="s">
        <v>485</v>
      </c>
      <c r="N588" s="109" t="s">
        <v>70</v>
      </c>
      <c r="O588" s="108">
        <v>3</v>
      </c>
      <c r="P588" s="111" t="s">
        <v>243</v>
      </c>
      <c r="Q588" s="108">
        <v>1010203</v>
      </c>
      <c r="R588" s="108">
        <v>140</v>
      </c>
      <c r="S588" s="108">
        <v>1045</v>
      </c>
      <c r="T588" s="108">
        <v>3</v>
      </c>
      <c r="U588" s="113">
        <v>2014</v>
      </c>
      <c r="V588" s="113">
        <v>285</v>
      </c>
      <c r="W588" s="113">
        <v>0</v>
      </c>
      <c r="X588" s="114" t="s">
        <v>1238</v>
      </c>
      <c r="Y588" s="108">
        <v>1007</v>
      </c>
      <c r="Z588" s="109" t="s">
        <v>880</v>
      </c>
      <c r="AA588" s="177" t="s">
        <v>1629</v>
      </c>
      <c r="AB588" s="177" t="s">
        <v>880</v>
      </c>
      <c r="AC588" s="178">
        <f>AB588-AA588</f>
        <v>-60</v>
      </c>
      <c r="AD588" s="179">
        <f>IF(AF588="SI", 0,G588)</f>
        <v>403.06</v>
      </c>
      <c r="AE588" s="180">
        <f>AD588*AC588</f>
        <v>-24183.599999999999</v>
      </c>
      <c r="AF588" s="181"/>
    </row>
    <row r="589" spans="1:32">
      <c r="A589" s="108">
        <v>2014</v>
      </c>
      <c r="B589" s="108">
        <v>612</v>
      </c>
      <c r="C589" s="109" t="s">
        <v>880</v>
      </c>
      <c r="D589" s="175" t="s">
        <v>1657</v>
      </c>
      <c r="E589" s="109" t="s">
        <v>1658</v>
      </c>
      <c r="F589" s="182" t="s">
        <v>1659</v>
      </c>
      <c r="G589" s="112">
        <v>1008.33</v>
      </c>
      <c r="H589" s="176" t="s">
        <v>1656</v>
      </c>
      <c r="I589" s="108">
        <v>0</v>
      </c>
      <c r="J589" s="108">
        <v>0</v>
      </c>
      <c r="K589" s="109"/>
      <c r="L589" s="111" t="s">
        <v>484</v>
      </c>
      <c r="M589" s="109" t="s">
        <v>485</v>
      </c>
      <c r="N589" s="109" t="s">
        <v>70</v>
      </c>
      <c r="O589" s="108">
        <v>3</v>
      </c>
      <c r="P589" s="111" t="s">
        <v>243</v>
      </c>
      <c r="Q589" s="108">
        <v>1010203</v>
      </c>
      <c r="R589" s="108">
        <v>140</v>
      </c>
      <c r="S589" s="108">
        <v>1045</v>
      </c>
      <c r="T589" s="108">
        <v>3</v>
      </c>
      <c r="U589" s="113">
        <v>2014</v>
      </c>
      <c r="V589" s="113">
        <v>285</v>
      </c>
      <c r="W589" s="113">
        <v>0</v>
      </c>
      <c r="X589" s="114" t="s">
        <v>1238</v>
      </c>
      <c r="Y589" s="108">
        <v>1007</v>
      </c>
      <c r="Z589" s="109" t="s">
        <v>880</v>
      </c>
      <c r="AA589" s="177" t="s">
        <v>1629</v>
      </c>
      <c r="AB589" s="177" t="s">
        <v>880</v>
      </c>
      <c r="AC589" s="178">
        <f>AB589-AA589</f>
        <v>-60</v>
      </c>
      <c r="AD589" s="179">
        <f>IF(AF589="SI", 0,G589)</f>
        <v>1008.33</v>
      </c>
      <c r="AE589" s="180">
        <f>AD589*AC589</f>
        <v>-60499.8</v>
      </c>
      <c r="AF589" s="181"/>
    </row>
    <row r="590" spans="1:32">
      <c r="A590" s="108">
        <v>2014</v>
      </c>
      <c r="B590" s="108">
        <v>613</v>
      </c>
      <c r="C590" s="109" t="s">
        <v>880</v>
      </c>
      <c r="D590" s="175" t="s">
        <v>1660</v>
      </c>
      <c r="E590" s="109" t="s">
        <v>1661</v>
      </c>
      <c r="F590" s="182" t="s">
        <v>1662</v>
      </c>
      <c r="G590" s="112">
        <v>406.87</v>
      </c>
      <c r="H590" s="176" t="s">
        <v>1656</v>
      </c>
      <c r="I590" s="108">
        <v>0</v>
      </c>
      <c r="J590" s="108">
        <v>0</v>
      </c>
      <c r="K590" s="109"/>
      <c r="L590" s="111" t="s">
        <v>484</v>
      </c>
      <c r="M590" s="109" t="s">
        <v>485</v>
      </c>
      <c r="N590" s="109" t="s">
        <v>70</v>
      </c>
      <c r="O590" s="108">
        <v>3</v>
      </c>
      <c r="P590" s="111" t="s">
        <v>243</v>
      </c>
      <c r="Q590" s="108">
        <v>1010203</v>
      </c>
      <c r="R590" s="108">
        <v>140</v>
      </c>
      <c r="S590" s="108">
        <v>1045</v>
      </c>
      <c r="T590" s="108">
        <v>3</v>
      </c>
      <c r="U590" s="113">
        <v>2014</v>
      </c>
      <c r="V590" s="113">
        <v>285</v>
      </c>
      <c r="W590" s="113">
        <v>0</v>
      </c>
      <c r="X590" s="114" t="s">
        <v>1238</v>
      </c>
      <c r="Y590" s="108">
        <v>1007</v>
      </c>
      <c r="Z590" s="109" t="s">
        <v>880</v>
      </c>
      <c r="AA590" s="177" t="s">
        <v>1629</v>
      </c>
      <c r="AB590" s="177" t="s">
        <v>880</v>
      </c>
      <c r="AC590" s="178">
        <f>AB590-AA590</f>
        <v>-60</v>
      </c>
      <c r="AD590" s="179">
        <f>IF(AF590="SI", 0,G590)</f>
        <v>406.87</v>
      </c>
      <c r="AE590" s="180">
        <f>AD590*AC590</f>
        <v>-24412.2</v>
      </c>
      <c r="AF590" s="181"/>
    </row>
    <row r="591" spans="1:32">
      <c r="A591" s="108">
        <v>2014</v>
      </c>
      <c r="B591" s="108">
        <v>614</v>
      </c>
      <c r="C591" s="109" t="s">
        <v>880</v>
      </c>
      <c r="D591" s="175" t="s">
        <v>1663</v>
      </c>
      <c r="E591" s="109" t="s">
        <v>1661</v>
      </c>
      <c r="F591" s="182" t="s">
        <v>1664</v>
      </c>
      <c r="G591" s="112">
        <v>442.25</v>
      </c>
      <c r="H591" s="176" t="s">
        <v>1656</v>
      </c>
      <c r="I591" s="108">
        <v>0</v>
      </c>
      <c r="J591" s="108">
        <v>0</v>
      </c>
      <c r="K591" s="109"/>
      <c r="L591" s="111" t="s">
        <v>484</v>
      </c>
      <c r="M591" s="109" t="s">
        <v>485</v>
      </c>
      <c r="N591" s="109" t="s">
        <v>70</v>
      </c>
      <c r="O591" s="108">
        <v>3</v>
      </c>
      <c r="P591" s="111" t="s">
        <v>243</v>
      </c>
      <c r="Q591" s="108">
        <v>1010203</v>
      </c>
      <c r="R591" s="108">
        <v>140</v>
      </c>
      <c r="S591" s="108">
        <v>1045</v>
      </c>
      <c r="T591" s="108">
        <v>3</v>
      </c>
      <c r="U591" s="113">
        <v>2014</v>
      </c>
      <c r="V591" s="113">
        <v>285</v>
      </c>
      <c r="W591" s="113">
        <v>0</v>
      </c>
      <c r="X591" s="114" t="s">
        <v>1238</v>
      </c>
      <c r="Y591" s="108">
        <v>1007</v>
      </c>
      <c r="Z591" s="109" t="s">
        <v>880</v>
      </c>
      <c r="AA591" s="177" t="s">
        <v>1629</v>
      </c>
      <c r="AB591" s="177" t="s">
        <v>880</v>
      </c>
      <c r="AC591" s="178">
        <f>AB591-AA591</f>
        <v>-60</v>
      </c>
      <c r="AD591" s="179">
        <f>IF(AF591="SI", 0,G591)</f>
        <v>442.25</v>
      </c>
      <c r="AE591" s="180">
        <f>AD591*AC591</f>
        <v>-26535</v>
      </c>
      <c r="AF591" s="181"/>
    </row>
    <row r="592" spans="1:32">
      <c r="A592" s="108">
        <v>2014</v>
      </c>
      <c r="B592" s="108">
        <v>615</v>
      </c>
      <c r="C592" s="109" t="s">
        <v>880</v>
      </c>
      <c r="D592" s="175" t="s">
        <v>1016</v>
      </c>
      <c r="E592" s="109" t="s">
        <v>1068</v>
      </c>
      <c r="F592" s="182" t="s">
        <v>1018</v>
      </c>
      <c r="G592" s="112">
        <v>707.6</v>
      </c>
      <c r="H592" s="176" t="s">
        <v>1656</v>
      </c>
      <c r="I592" s="108">
        <v>0</v>
      </c>
      <c r="J592" s="108">
        <v>0</v>
      </c>
      <c r="K592" s="109"/>
      <c r="L592" s="111" t="s">
        <v>484</v>
      </c>
      <c r="M592" s="109" t="s">
        <v>485</v>
      </c>
      <c r="N592" s="109" t="s">
        <v>70</v>
      </c>
      <c r="O592" s="108">
        <v>3</v>
      </c>
      <c r="P592" s="111" t="s">
        <v>243</v>
      </c>
      <c r="Q592" s="108">
        <v>1010203</v>
      </c>
      <c r="R592" s="108">
        <v>140</v>
      </c>
      <c r="S592" s="108">
        <v>1045</v>
      </c>
      <c r="T592" s="108">
        <v>3</v>
      </c>
      <c r="U592" s="113">
        <v>2014</v>
      </c>
      <c r="V592" s="113">
        <v>285</v>
      </c>
      <c r="W592" s="113">
        <v>0</v>
      </c>
      <c r="X592" s="114" t="s">
        <v>1238</v>
      </c>
      <c r="Y592" s="108">
        <v>1009</v>
      </c>
      <c r="Z592" s="109" t="s">
        <v>880</v>
      </c>
      <c r="AA592" s="177" t="s">
        <v>1629</v>
      </c>
      <c r="AB592" s="177" t="s">
        <v>880</v>
      </c>
      <c r="AC592" s="178">
        <f>AB592-AA592</f>
        <v>-60</v>
      </c>
      <c r="AD592" s="179">
        <f>IF(AF592="SI", 0,G592)</f>
        <v>707.6</v>
      </c>
      <c r="AE592" s="180">
        <f>AD592*AC592</f>
        <v>-42456</v>
      </c>
      <c r="AF592" s="181"/>
    </row>
    <row r="593" spans="1:32">
      <c r="A593" s="108">
        <v>2014</v>
      </c>
      <c r="B593" s="108">
        <v>616</v>
      </c>
      <c r="C593" s="109" t="s">
        <v>880</v>
      </c>
      <c r="D593" s="175" t="s">
        <v>1665</v>
      </c>
      <c r="E593" s="109" t="s">
        <v>149</v>
      </c>
      <c r="F593" s="182" t="s">
        <v>1666</v>
      </c>
      <c r="G593" s="112">
        <v>315.37</v>
      </c>
      <c r="H593" s="176" t="s">
        <v>490</v>
      </c>
      <c r="I593" s="108">
        <v>0</v>
      </c>
      <c r="J593" s="108">
        <v>0</v>
      </c>
      <c r="K593" s="109"/>
      <c r="L593" s="111" t="s">
        <v>484</v>
      </c>
      <c r="M593" s="109" t="s">
        <v>485</v>
      </c>
      <c r="N593" s="109" t="s">
        <v>70</v>
      </c>
      <c r="O593" s="108">
        <v>3</v>
      </c>
      <c r="P593" s="111" t="s">
        <v>243</v>
      </c>
      <c r="Q593" s="108">
        <v>1040503</v>
      </c>
      <c r="R593" s="108">
        <v>1900</v>
      </c>
      <c r="S593" s="108">
        <v>1418</v>
      </c>
      <c r="T593" s="108">
        <v>2</v>
      </c>
      <c r="U593" s="113">
        <v>2013</v>
      </c>
      <c r="V593" s="113">
        <v>595</v>
      </c>
      <c r="W593" s="113">
        <v>0</v>
      </c>
      <c r="X593" s="114" t="s">
        <v>1243</v>
      </c>
      <c r="Y593" s="108">
        <v>1011</v>
      </c>
      <c r="Z593" s="109" t="s">
        <v>880</v>
      </c>
      <c r="AA593" s="177" t="s">
        <v>1629</v>
      </c>
      <c r="AB593" s="177" t="s">
        <v>880</v>
      </c>
      <c r="AC593" s="178">
        <f>AB593-AA593</f>
        <v>-60</v>
      </c>
      <c r="AD593" s="179">
        <f>IF(AF593="SI", 0,G593)</f>
        <v>315.37</v>
      </c>
      <c r="AE593" s="180">
        <f>AD593*AC593</f>
        <v>-18922.2</v>
      </c>
      <c r="AF593" s="181"/>
    </row>
    <row r="594" spans="1:32">
      <c r="A594" s="108">
        <v>2014</v>
      </c>
      <c r="B594" s="108">
        <v>617</v>
      </c>
      <c r="C594" s="109" t="s">
        <v>880</v>
      </c>
      <c r="D594" s="175" t="s">
        <v>1667</v>
      </c>
      <c r="E594" s="109" t="s">
        <v>453</v>
      </c>
      <c r="F594" s="182" t="s">
        <v>1668</v>
      </c>
      <c r="G594" s="112">
        <v>319.02999999999997</v>
      </c>
      <c r="H594" s="176" t="s">
        <v>490</v>
      </c>
      <c r="I594" s="108">
        <v>0</v>
      </c>
      <c r="J594" s="108">
        <v>0</v>
      </c>
      <c r="K594" s="109"/>
      <c r="L594" s="111" t="s">
        <v>484</v>
      </c>
      <c r="M594" s="109" t="s">
        <v>485</v>
      </c>
      <c r="N594" s="109" t="s">
        <v>70</v>
      </c>
      <c r="O594" s="108">
        <v>3</v>
      </c>
      <c r="P594" s="111" t="s">
        <v>243</v>
      </c>
      <c r="Q594" s="108">
        <v>1040503</v>
      </c>
      <c r="R594" s="108">
        <v>1900</v>
      </c>
      <c r="S594" s="108">
        <v>1418</v>
      </c>
      <c r="T594" s="108">
        <v>2</v>
      </c>
      <c r="U594" s="113">
        <v>2013</v>
      </c>
      <c r="V594" s="113">
        <v>595</v>
      </c>
      <c r="W594" s="113">
        <v>0</v>
      </c>
      <c r="X594" s="114" t="s">
        <v>1243</v>
      </c>
      <c r="Y594" s="108">
        <v>1011</v>
      </c>
      <c r="Z594" s="109" t="s">
        <v>880</v>
      </c>
      <c r="AA594" s="177" t="s">
        <v>1629</v>
      </c>
      <c r="AB594" s="177" t="s">
        <v>880</v>
      </c>
      <c r="AC594" s="178">
        <f>AB594-AA594</f>
        <v>-60</v>
      </c>
      <c r="AD594" s="179">
        <f>IF(AF594="SI", 0,G594)</f>
        <v>319.02999999999997</v>
      </c>
      <c r="AE594" s="180">
        <f>AD594*AC594</f>
        <v>-19141.8</v>
      </c>
      <c r="AF594" s="181"/>
    </row>
    <row r="595" spans="1:32">
      <c r="A595" s="108">
        <v>2014</v>
      </c>
      <c r="B595" s="108">
        <v>618</v>
      </c>
      <c r="C595" s="109" t="s">
        <v>880</v>
      </c>
      <c r="D595" s="175" t="s">
        <v>1669</v>
      </c>
      <c r="E595" s="109" t="s">
        <v>742</v>
      </c>
      <c r="F595" s="182" t="s">
        <v>1670</v>
      </c>
      <c r="G595" s="112">
        <v>1362.13</v>
      </c>
      <c r="H595" s="176" t="s">
        <v>1671</v>
      </c>
      <c r="I595" s="108">
        <v>0</v>
      </c>
      <c r="J595" s="108">
        <v>0</v>
      </c>
      <c r="K595" s="109"/>
      <c r="L595" s="111" t="s">
        <v>484</v>
      </c>
      <c r="M595" s="109" t="s">
        <v>485</v>
      </c>
      <c r="N595" s="109" t="s">
        <v>70</v>
      </c>
      <c r="O595" s="108">
        <v>3</v>
      </c>
      <c r="P595" s="111" t="s">
        <v>243</v>
      </c>
      <c r="Q595" s="108">
        <v>1040503</v>
      </c>
      <c r="R595" s="108">
        <v>1900</v>
      </c>
      <c r="S595" s="108">
        <v>1418</v>
      </c>
      <c r="T595" s="108">
        <v>2</v>
      </c>
      <c r="U595" s="113">
        <v>2014</v>
      </c>
      <c r="V595" s="113">
        <v>287</v>
      </c>
      <c r="W595" s="113">
        <v>0</v>
      </c>
      <c r="X595" s="114" t="s">
        <v>1243</v>
      </c>
      <c r="Y595" s="108">
        <v>1010</v>
      </c>
      <c r="Z595" s="109" t="s">
        <v>880</v>
      </c>
      <c r="AA595" s="177" t="s">
        <v>1629</v>
      </c>
      <c r="AB595" s="177" t="s">
        <v>880</v>
      </c>
      <c r="AC595" s="178">
        <f>AB595-AA595</f>
        <v>-60</v>
      </c>
      <c r="AD595" s="179">
        <f>IF(AF595="SI", 0,G595)</f>
        <v>1362.13</v>
      </c>
      <c r="AE595" s="180">
        <f>AD595*AC595</f>
        <v>-81727.8</v>
      </c>
      <c r="AF595" s="181"/>
    </row>
    <row r="596" spans="1:32">
      <c r="A596" s="108">
        <v>2014</v>
      </c>
      <c r="B596" s="108">
        <v>619</v>
      </c>
      <c r="C596" s="109" t="s">
        <v>880</v>
      </c>
      <c r="D596" s="175" t="s">
        <v>1672</v>
      </c>
      <c r="E596" s="109" t="s">
        <v>801</v>
      </c>
      <c r="F596" s="182" t="s">
        <v>1673</v>
      </c>
      <c r="G596" s="112">
        <v>299.51</v>
      </c>
      <c r="H596" s="176" t="s">
        <v>1671</v>
      </c>
      <c r="I596" s="108">
        <v>0</v>
      </c>
      <c r="J596" s="108">
        <v>0</v>
      </c>
      <c r="K596" s="109"/>
      <c r="L596" s="111" t="s">
        <v>484</v>
      </c>
      <c r="M596" s="109" t="s">
        <v>485</v>
      </c>
      <c r="N596" s="109" t="s">
        <v>70</v>
      </c>
      <c r="O596" s="108">
        <v>3</v>
      </c>
      <c r="P596" s="111" t="s">
        <v>243</v>
      </c>
      <c r="Q596" s="108">
        <v>1040503</v>
      </c>
      <c r="R596" s="108">
        <v>1900</v>
      </c>
      <c r="S596" s="108">
        <v>1418</v>
      </c>
      <c r="T596" s="108">
        <v>2</v>
      </c>
      <c r="U596" s="113">
        <v>2014</v>
      </c>
      <c r="V596" s="113">
        <v>287</v>
      </c>
      <c r="W596" s="113">
        <v>0</v>
      </c>
      <c r="X596" s="114" t="s">
        <v>1243</v>
      </c>
      <c r="Y596" s="108">
        <v>1010</v>
      </c>
      <c r="Z596" s="109" t="s">
        <v>880</v>
      </c>
      <c r="AA596" s="177" t="s">
        <v>1629</v>
      </c>
      <c r="AB596" s="177" t="s">
        <v>880</v>
      </c>
      <c r="AC596" s="178">
        <f>AB596-AA596</f>
        <v>-60</v>
      </c>
      <c r="AD596" s="179">
        <f>IF(AF596="SI", 0,G596)</f>
        <v>299.51</v>
      </c>
      <c r="AE596" s="180">
        <f>AD596*AC596</f>
        <v>-17970.599999999999</v>
      </c>
      <c r="AF596" s="181"/>
    </row>
    <row r="597" spans="1:32">
      <c r="A597" s="108">
        <v>2014</v>
      </c>
      <c r="B597" s="108">
        <v>620</v>
      </c>
      <c r="C597" s="109" t="s">
        <v>880</v>
      </c>
      <c r="D597" s="175" t="s">
        <v>1674</v>
      </c>
      <c r="E597" s="109" t="s">
        <v>539</v>
      </c>
      <c r="F597" s="182" t="s">
        <v>1675</v>
      </c>
      <c r="G597" s="112">
        <v>614.44000000000005</v>
      </c>
      <c r="H597" s="176" t="s">
        <v>1671</v>
      </c>
      <c r="I597" s="108">
        <v>0</v>
      </c>
      <c r="J597" s="108">
        <v>0</v>
      </c>
      <c r="K597" s="109"/>
      <c r="L597" s="111" t="s">
        <v>484</v>
      </c>
      <c r="M597" s="109" t="s">
        <v>485</v>
      </c>
      <c r="N597" s="109" t="s">
        <v>70</v>
      </c>
      <c r="O597" s="108">
        <v>3</v>
      </c>
      <c r="P597" s="111" t="s">
        <v>243</v>
      </c>
      <c r="Q597" s="108">
        <v>1040503</v>
      </c>
      <c r="R597" s="108">
        <v>1900</v>
      </c>
      <c r="S597" s="108">
        <v>1418</v>
      </c>
      <c r="T597" s="108">
        <v>2</v>
      </c>
      <c r="U597" s="113">
        <v>2014</v>
      </c>
      <c r="V597" s="113">
        <v>287</v>
      </c>
      <c r="W597" s="113">
        <v>0</v>
      </c>
      <c r="X597" s="114" t="s">
        <v>1243</v>
      </c>
      <c r="Y597" s="108">
        <v>1010</v>
      </c>
      <c r="Z597" s="109" t="s">
        <v>880</v>
      </c>
      <c r="AA597" s="177" t="s">
        <v>1629</v>
      </c>
      <c r="AB597" s="177" t="s">
        <v>880</v>
      </c>
      <c r="AC597" s="178">
        <f>AB597-AA597</f>
        <v>-60</v>
      </c>
      <c r="AD597" s="179">
        <f>IF(AF597="SI", 0,G597)</f>
        <v>614.44000000000005</v>
      </c>
      <c r="AE597" s="180">
        <f>AD597*AC597</f>
        <v>-36866.400000000001</v>
      </c>
      <c r="AF597" s="181"/>
    </row>
    <row r="598" spans="1:32">
      <c r="A598" s="108">
        <v>2014</v>
      </c>
      <c r="B598" s="108">
        <v>621</v>
      </c>
      <c r="C598" s="109" t="s">
        <v>880</v>
      </c>
      <c r="D598" s="175" t="s">
        <v>1676</v>
      </c>
      <c r="E598" s="109" t="s">
        <v>1658</v>
      </c>
      <c r="F598" s="182" t="s">
        <v>1677</v>
      </c>
      <c r="G598" s="112">
        <v>262.3</v>
      </c>
      <c r="H598" s="176" t="s">
        <v>1671</v>
      </c>
      <c r="I598" s="108">
        <v>0</v>
      </c>
      <c r="J598" s="108">
        <v>0</v>
      </c>
      <c r="K598" s="109"/>
      <c r="L598" s="111" t="s">
        <v>484</v>
      </c>
      <c r="M598" s="109" t="s">
        <v>485</v>
      </c>
      <c r="N598" s="109" t="s">
        <v>70</v>
      </c>
      <c r="O598" s="108">
        <v>3</v>
      </c>
      <c r="P598" s="111" t="s">
        <v>243</v>
      </c>
      <c r="Q598" s="108">
        <v>1040503</v>
      </c>
      <c r="R598" s="108">
        <v>1900</v>
      </c>
      <c r="S598" s="108">
        <v>1418</v>
      </c>
      <c r="T598" s="108">
        <v>2</v>
      </c>
      <c r="U598" s="113">
        <v>2014</v>
      </c>
      <c r="V598" s="113">
        <v>287</v>
      </c>
      <c r="W598" s="113">
        <v>0</v>
      </c>
      <c r="X598" s="114" t="s">
        <v>1243</v>
      </c>
      <c r="Y598" s="108">
        <v>1010</v>
      </c>
      <c r="Z598" s="109" t="s">
        <v>880</v>
      </c>
      <c r="AA598" s="177" t="s">
        <v>1629</v>
      </c>
      <c r="AB598" s="177" t="s">
        <v>880</v>
      </c>
      <c r="AC598" s="178">
        <f>AB598-AA598</f>
        <v>-60</v>
      </c>
      <c r="AD598" s="179">
        <f>IF(AF598="SI", 0,G598)</f>
        <v>262.3</v>
      </c>
      <c r="AE598" s="180">
        <f>AD598*AC598</f>
        <v>-15738</v>
      </c>
      <c r="AF598" s="181"/>
    </row>
    <row r="599" spans="1:32">
      <c r="A599" s="108">
        <v>2014</v>
      </c>
      <c r="B599" s="108">
        <v>622</v>
      </c>
      <c r="C599" s="109" t="s">
        <v>880</v>
      </c>
      <c r="D599" s="175" t="s">
        <v>1678</v>
      </c>
      <c r="E599" s="109" t="s">
        <v>1068</v>
      </c>
      <c r="F599" s="182" t="s">
        <v>1679</v>
      </c>
      <c r="G599" s="112">
        <v>265.35000000000002</v>
      </c>
      <c r="H599" s="176" t="s">
        <v>1671</v>
      </c>
      <c r="I599" s="108">
        <v>0</v>
      </c>
      <c r="J599" s="108">
        <v>0</v>
      </c>
      <c r="K599" s="109"/>
      <c r="L599" s="111" t="s">
        <v>484</v>
      </c>
      <c r="M599" s="109" t="s">
        <v>485</v>
      </c>
      <c r="N599" s="109" t="s">
        <v>70</v>
      </c>
      <c r="O599" s="108">
        <v>3</v>
      </c>
      <c r="P599" s="111" t="s">
        <v>243</v>
      </c>
      <c r="Q599" s="108">
        <v>1040503</v>
      </c>
      <c r="R599" s="108">
        <v>1900</v>
      </c>
      <c r="S599" s="108">
        <v>1418</v>
      </c>
      <c r="T599" s="108">
        <v>2</v>
      </c>
      <c r="U599" s="113">
        <v>2014</v>
      </c>
      <c r="V599" s="113">
        <v>287</v>
      </c>
      <c r="W599" s="113">
        <v>0</v>
      </c>
      <c r="X599" s="114" t="s">
        <v>1243</v>
      </c>
      <c r="Y599" s="108">
        <v>1010</v>
      </c>
      <c r="Z599" s="109" t="s">
        <v>880</v>
      </c>
      <c r="AA599" s="177" t="s">
        <v>1629</v>
      </c>
      <c r="AB599" s="177" t="s">
        <v>880</v>
      </c>
      <c r="AC599" s="178">
        <f>AB599-AA599</f>
        <v>-60</v>
      </c>
      <c r="AD599" s="179">
        <f>IF(AF599="SI", 0,G599)</f>
        <v>265.35000000000002</v>
      </c>
      <c r="AE599" s="180">
        <f>AD599*AC599</f>
        <v>-15921.000000000002</v>
      </c>
      <c r="AF599" s="181"/>
    </row>
    <row r="600" spans="1:32">
      <c r="A600" s="108">
        <v>2014</v>
      </c>
      <c r="B600" s="108">
        <v>623</v>
      </c>
      <c r="C600" s="109" t="s">
        <v>880</v>
      </c>
      <c r="D600" s="175" t="s">
        <v>1680</v>
      </c>
      <c r="E600" s="109" t="s">
        <v>149</v>
      </c>
      <c r="F600" s="182" t="s">
        <v>1681</v>
      </c>
      <c r="G600" s="112">
        <v>976</v>
      </c>
      <c r="H600" s="176" t="s">
        <v>1682</v>
      </c>
      <c r="I600" s="108">
        <v>0</v>
      </c>
      <c r="J600" s="108">
        <v>0</v>
      </c>
      <c r="K600" s="109"/>
      <c r="L600" s="111" t="s">
        <v>484</v>
      </c>
      <c r="M600" s="109" t="s">
        <v>485</v>
      </c>
      <c r="N600" s="109" t="s">
        <v>70</v>
      </c>
      <c r="O600" s="108">
        <v>3</v>
      </c>
      <c r="P600" s="111" t="s">
        <v>243</v>
      </c>
      <c r="Q600" s="108">
        <v>1040503</v>
      </c>
      <c r="R600" s="108">
        <v>1900</v>
      </c>
      <c r="S600" s="108">
        <v>1416</v>
      </c>
      <c r="T600" s="108">
        <v>2</v>
      </c>
      <c r="U600" s="113">
        <v>2014</v>
      </c>
      <c r="V600" s="113">
        <v>286</v>
      </c>
      <c r="W600" s="113">
        <v>0</v>
      </c>
      <c r="X600" s="114" t="s">
        <v>1243</v>
      </c>
      <c r="Y600" s="108">
        <v>1012</v>
      </c>
      <c r="Z600" s="109" t="s">
        <v>880</v>
      </c>
      <c r="AA600" s="177" t="s">
        <v>1629</v>
      </c>
      <c r="AB600" s="177" t="s">
        <v>880</v>
      </c>
      <c r="AC600" s="178">
        <f>AB600-AA600</f>
        <v>-60</v>
      </c>
      <c r="AD600" s="179">
        <f>IF(AF600="SI", 0,G600)</f>
        <v>976</v>
      </c>
      <c r="AE600" s="180">
        <f>AD600*AC600</f>
        <v>-58560</v>
      </c>
      <c r="AF600" s="181"/>
    </row>
    <row r="601" spans="1:32">
      <c r="A601" s="108">
        <v>2014</v>
      </c>
      <c r="B601" s="108">
        <v>624</v>
      </c>
      <c r="C601" s="109" t="s">
        <v>880</v>
      </c>
      <c r="D601" s="175" t="s">
        <v>1683</v>
      </c>
      <c r="E601" s="109" t="s">
        <v>453</v>
      </c>
      <c r="F601" s="182" t="s">
        <v>1684</v>
      </c>
      <c r="G601" s="112">
        <v>1220</v>
      </c>
      <c r="H601" s="176" t="s">
        <v>1682</v>
      </c>
      <c r="I601" s="108">
        <v>0</v>
      </c>
      <c r="J601" s="108">
        <v>0</v>
      </c>
      <c r="K601" s="109"/>
      <c r="L601" s="111" t="s">
        <v>484</v>
      </c>
      <c r="M601" s="109" t="s">
        <v>485</v>
      </c>
      <c r="N601" s="109" t="s">
        <v>70</v>
      </c>
      <c r="O601" s="108">
        <v>3</v>
      </c>
      <c r="P601" s="111" t="s">
        <v>243</v>
      </c>
      <c r="Q601" s="108">
        <v>1040503</v>
      </c>
      <c r="R601" s="108">
        <v>1900</v>
      </c>
      <c r="S601" s="108">
        <v>1416</v>
      </c>
      <c r="T601" s="108">
        <v>2</v>
      </c>
      <c r="U601" s="113">
        <v>2014</v>
      </c>
      <c r="V601" s="113">
        <v>286</v>
      </c>
      <c r="W601" s="113">
        <v>0</v>
      </c>
      <c r="X601" s="114" t="s">
        <v>1243</v>
      </c>
      <c r="Y601" s="108">
        <v>1012</v>
      </c>
      <c r="Z601" s="109" t="s">
        <v>880</v>
      </c>
      <c r="AA601" s="177" t="s">
        <v>1629</v>
      </c>
      <c r="AB601" s="177" t="s">
        <v>880</v>
      </c>
      <c r="AC601" s="178">
        <f>AB601-AA601</f>
        <v>-60</v>
      </c>
      <c r="AD601" s="179">
        <f>IF(AF601="SI", 0,G601)</f>
        <v>1220</v>
      </c>
      <c r="AE601" s="180">
        <f>AD601*AC601</f>
        <v>-73200</v>
      </c>
      <c r="AF601" s="181"/>
    </row>
    <row r="602" spans="1:32">
      <c r="A602" s="108">
        <v>2014</v>
      </c>
      <c r="B602" s="108">
        <v>625</v>
      </c>
      <c r="C602" s="109" t="s">
        <v>880</v>
      </c>
      <c r="D602" s="175" t="s">
        <v>1685</v>
      </c>
      <c r="E602" s="109" t="s">
        <v>801</v>
      </c>
      <c r="F602" s="182" t="s">
        <v>1686</v>
      </c>
      <c r="G602" s="112">
        <v>1098</v>
      </c>
      <c r="H602" s="176" t="s">
        <v>1682</v>
      </c>
      <c r="I602" s="108">
        <v>0</v>
      </c>
      <c r="J602" s="108">
        <v>0</v>
      </c>
      <c r="K602" s="109"/>
      <c r="L602" s="111" t="s">
        <v>484</v>
      </c>
      <c r="M602" s="109" t="s">
        <v>485</v>
      </c>
      <c r="N602" s="109" t="s">
        <v>70</v>
      </c>
      <c r="O602" s="108">
        <v>3</v>
      </c>
      <c r="P602" s="111" t="s">
        <v>243</v>
      </c>
      <c r="Q602" s="108">
        <v>1040503</v>
      </c>
      <c r="R602" s="108">
        <v>1900</v>
      </c>
      <c r="S602" s="108">
        <v>1416</v>
      </c>
      <c r="T602" s="108">
        <v>2</v>
      </c>
      <c r="U602" s="113">
        <v>2014</v>
      </c>
      <c r="V602" s="113">
        <v>286</v>
      </c>
      <c r="W602" s="113">
        <v>0</v>
      </c>
      <c r="X602" s="114" t="s">
        <v>1243</v>
      </c>
      <c r="Y602" s="108">
        <v>1012</v>
      </c>
      <c r="Z602" s="109" t="s">
        <v>880</v>
      </c>
      <c r="AA602" s="177" t="s">
        <v>1629</v>
      </c>
      <c r="AB602" s="177" t="s">
        <v>880</v>
      </c>
      <c r="AC602" s="178">
        <f>AB602-AA602</f>
        <v>-60</v>
      </c>
      <c r="AD602" s="179">
        <f>IF(AF602="SI", 0,G602)</f>
        <v>1098</v>
      </c>
      <c r="AE602" s="180">
        <f>AD602*AC602</f>
        <v>-65880</v>
      </c>
      <c r="AF602" s="181"/>
    </row>
    <row r="603" spans="1:32">
      <c r="A603" s="108">
        <v>2014</v>
      </c>
      <c r="B603" s="108">
        <v>626</v>
      </c>
      <c r="C603" s="109" t="s">
        <v>880</v>
      </c>
      <c r="D603" s="175" t="s">
        <v>1687</v>
      </c>
      <c r="E603" s="109" t="s">
        <v>539</v>
      </c>
      <c r="F603" s="182" t="s">
        <v>1688</v>
      </c>
      <c r="G603" s="112">
        <v>730</v>
      </c>
      <c r="H603" s="176" t="s">
        <v>1682</v>
      </c>
      <c r="I603" s="108">
        <v>0</v>
      </c>
      <c r="J603" s="108">
        <v>0</v>
      </c>
      <c r="K603" s="109"/>
      <c r="L603" s="111" t="s">
        <v>484</v>
      </c>
      <c r="M603" s="109" t="s">
        <v>485</v>
      </c>
      <c r="N603" s="109" t="s">
        <v>70</v>
      </c>
      <c r="O603" s="108">
        <v>3</v>
      </c>
      <c r="P603" s="111" t="s">
        <v>243</v>
      </c>
      <c r="Q603" s="108">
        <v>1040503</v>
      </c>
      <c r="R603" s="108">
        <v>1900</v>
      </c>
      <c r="S603" s="108">
        <v>1416</v>
      </c>
      <c r="T603" s="108">
        <v>2</v>
      </c>
      <c r="U603" s="113">
        <v>2014</v>
      </c>
      <c r="V603" s="113">
        <v>286</v>
      </c>
      <c r="W603" s="113">
        <v>0</v>
      </c>
      <c r="X603" s="114" t="s">
        <v>1243</v>
      </c>
      <c r="Y603" s="108">
        <v>1012</v>
      </c>
      <c r="Z603" s="109" t="s">
        <v>880</v>
      </c>
      <c r="AA603" s="177" t="s">
        <v>1629</v>
      </c>
      <c r="AB603" s="177" t="s">
        <v>880</v>
      </c>
      <c r="AC603" s="178">
        <f>AB603-AA603</f>
        <v>-60</v>
      </c>
      <c r="AD603" s="179">
        <f>IF(AF603="SI", 0,G603)</f>
        <v>730</v>
      </c>
      <c r="AE603" s="180">
        <f>AD603*AC603</f>
        <v>-43800</v>
      </c>
      <c r="AF603" s="181"/>
    </row>
    <row r="604" spans="1:32">
      <c r="A604" s="108">
        <v>2014</v>
      </c>
      <c r="B604" s="108">
        <v>627</v>
      </c>
      <c r="C604" s="109" t="s">
        <v>880</v>
      </c>
      <c r="D604" s="175" t="s">
        <v>1689</v>
      </c>
      <c r="E604" s="109" t="s">
        <v>1658</v>
      </c>
      <c r="F604" s="182" t="s">
        <v>1690</v>
      </c>
      <c r="G604" s="112">
        <v>976</v>
      </c>
      <c r="H604" s="176" t="s">
        <v>1682</v>
      </c>
      <c r="I604" s="108">
        <v>0</v>
      </c>
      <c r="J604" s="108">
        <v>0</v>
      </c>
      <c r="K604" s="109"/>
      <c r="L604" s="111" t="s">
        <v>484</v>
      </c>
      <c r="M604" s="109" t="s">
        <v>485</v>
      </c>
      <c r="N604" s="109" t="s">
        <v>70</v>
      </c>
      <c r="O604" s="108">
        <v>3</v>
      </c>
      <c r="P604" s="111" t="s">
        <v>243</v>
      </c>
      <c r="Q604" s="108">
        <v>1040503</v>
      </c>
      <c r="R604" s="108">
        <v>1900</v>
      </c>
      <c r="S604" s="108">
        <v>1416</v>
      </c>
      <c r="T604" s="108">
        <v>2</v>
      </c>
      <c r="U604" s="113">
        <v>2014</v>
      </c>
      <c r="V604" s="113">
        <v>286</v>
      </c>
      <c r="W604" s="113">
        <v>0</v>
      </c>
      <c r="X604" s="114" t="s">
        <v>1243</v>
      </c>
      <c r="Y604" s="108">
        <v>1012</v>
      </c>
      <c r="Z604" s="109" t="s">
        <v>880</v>
      </c>
      <c r="AA604" s="177" t="s">
        <v>1629</v>
      </c>
      <c r="AB604" s="177" t="s">
        <v>880</v>
      </c>
      <c r="AC604" s="178">
        <f>AB604-AA604</f>
        <v>-60</v>
      </c>
      <c r="AD604" s="179">
        <f>IF(AF604="SI", 0,G604)</f>
        <v>976</v>
      </c>
      <c r="AE604" s="180">
        <f>AD604*AC604</f>
        <v>-58560</v>
      </c>
      <c r="AF604" s="181"/>
    </row>
    <row r="605" spans="1:32">
      <c r="A605" s="108">
        <v>2014</v>
      </c>
      <c r="B605" s="108">
        <v>628</v>
      </c>
      <c r="C605" s="109" t="s">
        <v>1498</v>
      </c>
      <c r="D605" s="175" t="s">
        <v>1691</v>
      </c>
      <c r="E605" s="109" t="s">
        <v>1692</v>
      </c>
      <c r="F605" s="182" t="s">
        <v>807</v>
      </c>
      <c r="G605" s="112">
        <v>500</v>
      </c>
      <c r="H605" s="176" t="s">
        <v>1693</v>
      </c>
      <c r="I605" s="108">
        <v>0</v>
      </c>
      <c r="J605" s="108">
        <v>0</v>
      </c>
      <c r="K605" s="109"/>
      <c r="L605" s="111" t="s">
        <v>1694</v>
      </c>
      <c r="M605" s="109" t="s">
        <v>1695</v>
      </c>
      <c r="N605" s="109" t="s">
        <v>1695</v>
      </c>
      <c r="O605" s="108">
        <v>3</v>
      </c>
      <c r="P605" s="111" t="s">
        <v>243</v>
      </c>
      <c r="Q605" s="108">
        <v>1010102</v>
      </c>
      <c r="R605" s="108">
        <v>20</v>
      </c>
      <c r="S605" s="108">
        <v>1000</v>
      </c>
      <c r="T605" s="108">
        <v>1</v>
      </c>
      <c r="U605" s="113">
        <v>2014</v>
      </c>
      <c r="V605" s="113">
        <v>262</v>
      </c>
      <c r="W605" s="113">
        <v>0</v>
      </c>
      <c r="X605" s="114" t="s">
        <v>70</v>
      </c>
      <c r="Y605" s="108">
        <v>1015</v>
      </c>
      <c r="Z605" s="109" t="s">
        <v>1498</v>
      </c>
      <c r="AA605" s="177" t="s">
        <v>1696</v>
      </c>
      <c r="AB605" s="177" t="s">
        <v>1498</v>
      </c>
      <c r="AC605" s="178">
        <f>AB605-AA605</f>
        <v>-60</v>
      </c>
      <c r="AD605" s="179">
        <f>IF(AF605="SI", 0,G605)</f>
        <v>500</v>
      </c>
      <c r="AE605" s="180">
        <f>AD605*AC605</f>
        <v>-30000</v>
      </c>
      <c r="AF605" s="181"/>
    </row>
    <row r="606" spans="1:32">
      <c r="A606" s="108">
        <v>2014</v>
      </c>
      <c r="B606" s="108">
        <v>629</v>
      </c>
      <c r="C606" s="109" t="s">
        <v>1498</v>
      </c>
      <c r="D606" s="175" t="s">
        <v>813</v>
      </c>
      <c r="E606" s="109" t="s">
        <v>1692</v>
      </c>
      <c r="F606" s="182" t="s">
        <v>814</v>
      </c>
      <c r="G606" s="112">
        <v>652</v>
      </c>
      <c r="H606" s="176" t="s">
        <v>1697</v>
      </c>
      <c r="I606" s="108">
        <v>0</v>
      </c>
      <c r="J606" s="108">
        <v>0</v>
      </c>
      <c r="K606" s="109"/>
      <c r="L606" s="111" t="s">
        <v>1698</v>
      </c>
      <c r="M606" s="109" t="s">
        <v>70</v>
      </c>
      <c r="N606" s="109" t="s">
        <v>70</v>
      </c>
      <c r="O606" s="108">
        <v>3</v>
      </c>
      <c r="P606" s="111" t="s">
        <v>243</v>
      </c>
      <c r="Q606" s="108">
        <v>1010203</v>
      </c>
      <c r="R606" s="108">
        <v>140</v>
      </c>
      <c r="S606" s="108">
        <v>1048</v>
      </c>
      <c r="T606" s="108">
        <v>1</v>
      </c>
      <c r="U606" s="113">
        <v>2014</v>
      </c>
      <c r="V606" s="113">
        <v>391</v>
      </c>
      <c r="W606" s="113">
        <v>0</v>
      </c>
      <c r="X606" s="114" t="s">
        <v>70</v>
      </c>
      <c r="Y606" s="108">
        <v>1016</v>
      </c>
      <c r="Z606" s="109" t="s">
        <v>1498</v>
      </c>
      <c r="AA606" s="177" t="s">
        <v>1696</v>
      </c>
      <c r="AB606" s="177" t="s">
        <v>1498</v>
      </c>
      <c r="AC606" s="178">
        <f>AB606-AA606</f>
        <v>-60</v>
      </c>
      <c r="AD606" s="179">
        <f>IF(AF606="SI", 0,G606)</f>
        <v>652</v>
      </c>
      <c r="AE606" s="180">
        <f>AD606*AC606</f>
        <v>-39120</v>
      </c>
      <c r="AF606" s="181"/>
    </row>
    <row r="607" spans="1:32">
      <c r="A607" s="108">
        <v>2014</v>
      </c>
      <c r="B607" s="108">
        <v>630</v>
      </c>
      <c r="C607" s="109" t="s">
        <v>1498</v>
      </c>
      <c r="D607" s="175" t="s">
        <v>1699</v>
      </c>
      <c r="E607" s="109" t="s">
        <v>1692</v>
      </c>
      <c r="F607" s="182" t="s">
        <v>1700</v>
      </c>
      <c r="G607" s="112">
        <v>284</v>
      </c>
      <c r="H607" s="176" t="s">
        <v>1697</v>
      </c>
      <c r="I607" s="108">
        <v>0</v>
      </c>
      <c r="J607" s="108">
        <v>0</v>
      </c>
      <c r="K607" s="109"/>
      <c r="L607" s="111" t="s">
        <v>1694</v>
      </c>
      <c r="M607" s="109" t="s">
        <v>1695</v>
      </c>
      <c r="N607" s="109" t="s">
        <v>1695</v>
      </c>
      <c r="O607" s="108">
        <v>3</v>
      </c>
      <c r="P607" s="111" t="s">
        <v>243</v>
      </c>
      <c r="Q607" s="108">
        <v>1040103</v>
      </c>
      <c r="R607" s="108">
        <v>1460</v>
      </c>
      <c r="S607" s="108">
        <v>1347</v>
      </c>
      <c r="T607" s="108">
        <v>1</v>
      </c>
      <c r="U607" s="113">
        <v>2014</v>
      </c>
      <c r="V607" s="113">
        <v>414</v>
      </c>
      <c r="W607" s="113">
        <v>0</v>
      </c>
      <c r="X607" s="114" t="s">
        <v>70</v>
      </c>
      <c r="Y607" s="108">
        <v>1017</v>
      </c>
      <c r="Z607" s="109" t="s">
        <v>1498</v>
      </c>
      <c r="AA607" s="177" t="s">
        <v>1696</v>
      </c>
      <c r="AB607" s="177" t="s">
        <v>1498</v>
      </c>
      <c r="AC607" s="178">
        <f>AB607-AA607</f>
        <v>-60</v>
      </c>
      <c r="AD607" s="179">
        <f>IF(AF607="SI", 0,G607)</f>
        <v>284</v>
      </c>
      <c r="AE607" s="180">
        <f>AD607*AC607</f>
        <v>-17040</v>
      </c>
      <c r="AF607" s="181"/>
    </row>
    <row r="608" spans="1:32">
      <c r="A608" s="108">
        <v>2014</v>
      </c>
      <c r="B608" s="108">
        <v>631</v>
      </c>
      <c r="C608" s="109" t="s">
        <v>1498</v>
      </c>
      <c r="D608" s="175" t="s">
        <v>816</v>
      </c>
      <c r="E608" s="109" t="s">
        <v>1692</v>
      </c>
      <c r="F608" s="182" t="s">
        <v>1701</v>
      </c>
      <c r="G608" s="112">
        <v>284</v>
      </c>
      <c r="H608" s="176" t="s">
        <v>1697</v>
      </c>
      <c r="I608" s="108">
        <v>0</v>
      </c>
      <c r="J608" s="108">
        <v>0</v>
      </c>
      <c r="K608" s="109"/>
      <c r="L608" s="111" t="s">
        <v>1694</v>
      </c>
      <c r="M608" s="109" t="s">
        <v>1695</v>
      </c>
      <c r="N608" s="109" t="s">
        <v>1695</v>
      </c>
      <c r="O608" s="108">
        <v>3</v>
      </c>
      <c r="P608" s="111" t="s">
        <v>243</v>
      </c>
      <c r="Q608" s="108">
        <v>1040203</v>
      </c>
      <c r="R608" s="108">
        <v>1570</v>
      </c>
      <c r="S608" s="108">
        <v>1367</v>
      </c>
      <c r="T608" s="108">
        <v>1</v>
      </c>
      <c r="U608" s="113">
        <v>2014</v>
      </c>
      <c r="V608" s="113">
        <v>415</v>
      </c>
      <c r="W608" s="113">
        <v>0</v>
      </c>
      <c r="X608" s="114" t="s">
        <v>70</v>
      </c>
      <c r="Y608" s="108">
        <v>1018</v>
      </c>
      <c r="Z608" s="109" t="s">
        <v>1498</v>
      </c>
      <c r="AA608" s="177" t="s">
        <v>1696</v>
      </c>
      <c r="AB608" s="177" t="s">
        <v>1498</v>
      </c>
      <c r="AC608" s="178">
        <f>AB608-AA608</f>
        <v>-60</v>
      </c>
      <c r="AD608" s="179">
        <f>IF(AF608="SI", 0,G608)</f>
        <v>284</v>
      </c>
      <c r="AE608" s="180">
        <f>AD608*AC608</f>
        <v>-17040</v>
      </c>
      <c r="AF608" s="181"/>
    </row>
    <row r="609" spans="1:32">
      <c r="A609" s="108">
        <v>2014</v>
      </c>
      <c r="B609" s="108">
        <v>632</v>
      </c>
      <c r="C609" s="109" t="s">
        <v>1498</v>
      </c>
      <c r="D609" s="175" t="s">
        <v>1702</v>
      </c>
      <c r="E609" s="109" t="s">
        <v>1692</v>
      </c>
      <c r="F609" s="182" t="s">
        <v>1703</v>
      </c>
      <c r="G609" s="112">
        <v>237</v>
      </c>
      <c r="H609" s="176" t="s">
        <v>1704</v>
      </c>
      <c r="I609" s="108">
        <v>0</v>
      </c>
      <c r="J609" s="108">
        <v>0</v>
      </c>
      <c r="K609" s="109"/>
      <c r="L609" s="111" t="s">
        <v>1694</v>
      </c>
      <c r="M609" s="109" t="s">
        <v>1695</v>
      </c>
      <c r="N609" s="109" t="s">
        <v>1695</v>
      </c>
      <c r="O609" s="108">
        <v>2</v>
      </c>
      <c r="P609" s="111" t="s">
        <v>73</v>
      </c>
      <c r="Q609" s="108">
        <v>1010203</v>
      </c>
      <c r="R609" s="108">
        <v>140</v>
      </c>
      <c r="S609" s="108">
        <v>1048</v>
      </c>
      <c r="T609" s="108">
        <v>4</v>
      </c>
      <c r="U609" s="113">
        <v>2014</v>
      </c>
      <c r="V609" s="113">
        <v>416</v>
      </c>
      <c r="W609" s="113">
        <v>0</v>
      </c>
      <c r="X609" s="114" t="s">
        <v>1497</v>
      </c>
      <c r="Y609" s="108">
        <v>1019</v>
      </c>
      <c r="Z609" s="109" t="s">
        <v>1498</v>
      </c>
      <c r="AA609" s="177" t="s">
        <v>1696</v>
      </c>
      <c r="AB609" s="177" t="s">
        <v>1498</v>
      </c>
      <c r="AC609" s="178">
        <f>AB609-AA609</f>
        <v>-60</v>
      </c>
      <c r="AD609" s="179">
        <f>IF(AF609="SI", 0,G609)</f>
        <v>237</v>
      </c>
      <c r="AE609" s="180">
        <f>AD609*AC609</f>
        <v>-14220</v>
      </c>
      <c r="AF609" s="181"/>
    </row>
    <row r="610" spans="1:32">
      <c r="A610" s="108">
        <v>2014</v>
      </c>
      <c r="B610" s="108">
        <v>633</v>
      </c>
      <c r="C610" s="109" t="s">
        <v>1498</v>
      </c>
      <c r="D610" s="175" t="s">
        <v>1705</v>
      </c>
      <c r="E610" s="109" t="s">
        <v>1706</v>
      </c>
      <c r="F610" s="182" t="s">
        <v>1707</v>
      </c>
      <c r="G610" s="112">
        <v>76</v>
      </c>
      <c r="H610" s="176" t="s">
        <v>1704</v>
      </c>
      <c r="I610" s="108">
        <v>0</v>
      </c>
      <c r="J610" s="108">
        <v>0</v>
      </c>
      <c r="K610" s="109"/>
      <c r="L610" s="111" t="s">
        <v>1694</v>
      </c>
      <c r="M610" s="109" t="s">
        <v>1695</v>
      </c>
      <c r="N610" s="109" t="s">
        <v>1695</v>
      </c>
      <c r="O610" s="108">
        <v>2</v>
      </c>
      <c r="P610" s="111" t="s">
        <v>73</v>
      </c>
      <c r="Q610" s="108">
        <v>1010203</v>
      </c>
      <c r="R610" s="108">
        <v>140</v>
      </c>
      <c r="S610" s="108">
        <v>1048</v>
      </c>
      <c r="T610" s="108">
        <v>4</v>
      </c>
      <c r="U610" s="113">
        <v>2014</v>
      </c>
      <c r="V610" s="113">
        <v>416</v>
      </c>
      <c r="W610" s="113">
        <v>0</v>
      </c>
      <c r="X610" s="114" t="s">
        <v>1497</v>
      </c>
      <c r="Y610" s="108">
        <v>1019</v>
      </c>
      <c r="Z610" s="109" t="s">
        <v>1498</v>
      </c>
      <c r="AA610" s="177" t="s">
        <v>1696</v>
      </c>
      <c r="AB610" s="177" t="s">
        <v>1498</v>
      </c>
      <c r="AC610" s="178">
        <f>AB610-AA610</f>
        <v>-60</v>
      </c>
      <c r="AD610" s="179">
        <f>IF(AF610="SI", 0,G610)</f>
        <v>76</v>
      </c>
      <c r="AE610" s="180">
        <f>AD610*AC610</f>
        <v>-4560</v>
      </c>
      <c r="AF610" s="181"/>
    </row>
    <row r="611" spans="1:32">
      <c r="A611" s="108">
        <v>2014</v>
      </c>
      <c r="B611" s="108">
        <v>634</v>
      </c>
      <c r="C611" s="109" t="s">
        <v>1498</v>
      </c>
      <c r="D611" s="175" t="s">
        <v>1708</v>
      </c>
      <c r="E611" s="109" t="s">
        <v>1706</v>
      </c>
      <c r="F611" s="182" t="s">
        <v>1709</v>
      </c>
      <c r="G611" s="112">
        <v>746</v>
      </c>
      <c r="H611" s="176" t="s">
        <v>1704</v>
      </c>
      <c r="I611" s="108">
        <v>0</v>
      </c>
      <c r="J611" s="108">
        <v>0</v>
      </c>
      <c r="K611" s="109"/>
      <c r="L611" s="111" t="s">
        <v>1694</v>
      </c>
      <c r="M611" s="109" t="s">
        <v>1695</v>
      </c>
      <c r="N611" s="109" t="s">
        <v>1695</v>
      </c>
      <c r="O611" s="108">
        <v>2</v>
      </c>
      <c r="P611" s="111" t="s">
        <v>73</v>
      </c>
      <c r="Q611" s="108">
        <v>1010203</v>
      </c>
      <c r="R611" s="108">
        <v>140</v>
      </c>
      <c r="S611" s="108">
        <v>1048</v>
      </c>
      <c r="T611" s="108">
        <v>4</v>
      </c>
      <c r="U611" s="113">
        <v>2014</v>
      </c>
      <c r="V611" s="113">
        <v>416</v>
      </c>
      <c r="W611" s="113">
        <v>0</v>
      </c>
      <c r="X611" s="114" t="s">
        <v>1497</v>
      </c>
      <c r="Y611" s="108">
        <v>1019</v>
      </c>
      <c r="Z611" s="109" t="s">
        <v>1498</v>
      </c>
      <c r="AA611" s="177" t="s">
        <v>1696</v>
      </c>
      <c r="AB611" s="177" t="s">
        <v>1498</v>
      </c>
      <c r="AC611" s="178">
        <f>AB611-AA611</f>
        <v>-60</v>
      </c>
      <c r="AD611" s="179">
        <f>IF(AF611="SI", 0,G611)</f>
        <v>746</v>
      </c>
      <c r="AE611" s="180">
        <f>AD611*AC611</f>
        <v>-44760</v>
      </c>
      <c r="AF611" s="181"/>
    </row>
    <row r="612" spans="1:32">
      <c r="A612" s="108">
        <v>2014</v>
      </c>
      <c r="B612" s="108">
        <v>635</v>
      </c>
      <c r="C612" s="109" t="s">
        <v>1498</v>
      </c>
      <c r="D612" s="175" t="s">
        <v>1710</v>
      </c>
      <c r="E612" s="109" t="s">
        <v>421</v>
      </c>
      <c r="F612" s="182" t="s">
        <v>1711</v>
      </c>
      <c r="G612" s="112">
        <v>418.5</v>
      </c>
      <c r="H612" s="176" t="s">
        <v>70</v>
      </c>
      <c r="I612" s="108">
        <v>0</v>
      </c>
      <c r="J612" s="108">
        <v>0</v>
      </c>
      <c r="K612" s="109"/>
      <c r="L612" s="111" t="s">
        <v>1712</v>
      </c>
      <c r="M612" s="109" t="s">
        <v>1713</v>
      </c>
      <c r="N612" s="109" t="s">
        <v>70</v>
      </c>
      <c r="O612" s="108">
        <v>3</v>
      </c>
      <c r="P612" s="111" t="s">
        <v>243</v>
      </c>
      <c r="Q612" s="108">
        <v>1010203</v>
      </c>
      <c r="R612" s="108">
        <v>140</v>
      </c>
      <c r="S612" s="108">
        <v>1040</v>
      </c>
      <c r="T612" s="108">
        <v>1</v>
      </c>
      <c r="U612" s="113">
        <v>2014</v>
      </c>
      <c r="V612" s="113">
        <v>653</v>
      </c>
      <c r="W612" s="113">
        <v>0</v>
      </c>
      <c r="X612" s="114" t="s">
        <v>70</v>
      </c>
      <c r="Y612" s="108">
        <v>1020</v>
      </c>
      <c r="Z612" s="109" t="s">
        <v>1498</v>
      </c>
      <c r="AA612" s="177" t="s">
        <v>1696</v>
      </c>
      <c r="AB612" s="177" t="s">
        <v>1498</v>
      </c>
      <c r="AC612" s="178">
        <f>AB612-AA612</f>
        <v>-60</v>
      </c>
      <c r="AD612" s="179">
        <f>IF(AF612="SI", 0,G612)</f>
        <v>418.5</v>
      </c>
      <c r="AE612" s="180">
        <f>AD612*AC612</f>
        <v>-25110</v>
      </c>
      <c r="AF612" s="181"/>
    </row>
    <row r="613" spans="1:32">
      <c r="A613" s="108">
        <v>2014</v>
      </c>
      <c r="B613" s="108">
        <v>636</v>
      </c>
      <c r="C613" s="109" t="s">
        <v>1641</v>
      </c>
      <c r="D613" s="175" t="s">
        <v>1714</v>
      </c>
      <c r="E613" s="109" t="s">
        <v>1241</v>
      </c>
      <c r="F613" s="182" t="s">
        <v>1715</v>
      </c>
      <c r="G613" s="112">
        <v>732</v>
      </c>
      <c r="H613" s="176" t="s">
        <v>1716</v>
      </c>
      <c r="I613" s="108">
        <v>0</v>
      </c>
      <c r="J613" s="108">
        <v>0</v>
      </c>
      <c r="K613" s="109"/>
      <c r="L613" s="111" t="s">
        <v>1717</v>
      </c>
      <c r="M613" s="109" t="s">
        <v>70</v>
      </c>
      <c r="N613" s="109" t="s">
        <v>70</v>
      </c>
      <c r="O613" s="108">
        <v>3</v>
      </c>
      <c r="P613" s="111" t="s">
        <v>243</v>
      </c>
      <c r="Q613" s="108">
        <v>1050202</v>
      </c>
      <c r="R613" s="108">
        <v>2110</v>
      </c>
      <c r="S613" s="108">
        <v>1500</v>
      </c>
      <c r="T613" s="108">
        <v>1</v>
      </c>
      <c r="U613" s="113">
        <v>2014</v>
      </c>
      <c r="V613" s="113">
        <v>687</v>
      </c>
      <c r="W613" s="113">
        <v>0</v>
      </c>
      <c r="X613" s="114" t="s">
        <v>70</v>
      </c>
      <c r="Y613" s="108">
        <v>1083</v>
      </c>
      <c r="Z613" s="109" t="s">
        <v>1641</v>
      </c>
      <c r="AA613" s="177" t="s">
        <v>1718</v>
      </c>
      <c r="AB613" s="177" t="s">
        <v>1641</v>
      </c>
      <c r="AC613" s="178">
        <f>AB613-AA613</f>
        <v>-60</v>
      </c>
      <c r="AD613" s="179">
        <f>IF(AF613="SI", 0,G613)</f>
        <v>732</v>
      </c>
      <c r="AE613" s="180">
        <f>AD613*AC613</f>
        <v>-43920</v>
      </c>
      <c r="AF613" s="181"/>
    </row>
    <row r="614" spans="1:32">
      <c r="A614" s="108">
        <v>2014</v>
      </c>
      <c r="B614" s="108">
        <v>637</v>
      </c>
      <c r="C614" s="109" t="s">
        <v>1641</v>
      </c>
      <c r="D614" s="175" t="s">
        <v>1719</v>
      </c>
      <c r="E614" s="109" t="s">
        <v>1241</v>
      </c>
      <c r="F614" s="182" t="s">
        <v>1720</v>
      </c>
      <c r="G614" s="112">
        <v>866.2</v>
      </c>
      <c r="H614" s="176" t="s">
        <v>1721</v>
      </c>
      <c r="I614" s="108">
        <v>0</v>
      </c>
      <c r="J614" s="108">
        <v>0</v>
      </c>
      <c r="K614" s="109"/>
      <c r="L614" s="111" t="s">
        <v>1722</v>
      </c>
      <c r="M614" s="109" t="s">
        <v>1723</v>
      </c>
      <c r="N614" s="109" t="s">
        <v>70</v>
      </c>
      <c r="O614" s="108">
        <v>3</v>
      </c>
      <c r="P614" s="111" t="s">
        <v>243</v>
      </c>
      <c r="Q614" s="108">
        <v>1050202</v>
      </c>
      <c r="R614" s="108">
        <v>2110</v>
      </c>
      <c r="S614" s="108">
        <v>1500</v>
      </c>
      <c r="T614" s="108">
        <v>1</v>
      </c>
      <c r="U614" s="113">
        <v>2014</v>
      </c>
      <c r="V614" s="113">
        <v>688</v>
      </c>
      <c r="W614" s="113">
        <v>0</v>
      </c>
      <c r="X614" s="114" t="s">
        <v>70</v>
      </c>
      <c r="Y614" s="108">
        <v>1084</v>
      </c>
      <c r="Z614" s="109" t="s">
        <v>1641</v>
      </c>
      <c r="AA614" s="177" t="s">
        <v>1718</v>
      </c>
      <c r="AB614" s="177" t="s">
        <v>1641</v>
      </c>
      <c r="AC614" s="178">
        <f>AB614-AA614</f>
        <v>-60</v>
      </c>
      <c r="AD614" s="179">
        <f>IF(AF614="SI", 0,G614)</f>
        <v>866.2</v>
      </c>
      <c r="AE614" s="180">
        <f>AD614*AC614</f>
        <v>-51972</v>
      </c>
      <c r="AF614" s="181"/>
    </row>
    <row r="615" spans="1:32">
      <c r="A615" s="108">
        <v>2014</v>
      </c>
      <c r="B615" s="108">
        <v>638</v>
      </c>
      <c r="C615" s="109" t="s">
        <v>1724</v>
      </c>
      <c r="D615" s="175" t="s">
        <v>1725</v>
      </c>
      <c r="E615" s="109" t="s">
        <v>1726</v>
      </c>
      <c r="F615" s="182" t="s">
        <v>1727</v>
      </c>
      <c r="G615" s="112">
        <v>1244.4000000000001</v>
      </c>
      <c r="H615" s="176" t="s">
        <v>1728</v>
      </c>
      <c r="I615" s="108">
        <v>0</v>
      </c>
      <c r="J615" s="108">
        <v>0</v>
      </c>
      <c r="K615" s="109"/>
      <c r="L615" s="111" t="s">
        <v>694</v>
      </c>
      <c r="M615" s="109" t="s">
        <v>695</v>
      </c>
      <c r="N615" s="109" t="s">
        <v>696</v>
      </c>
      <c r="O615" s="108">
        <v>3</v>
      </c>
      <c r="P615" s="111" t="s">
        <v>243</v>
      </c>
      <c r="Q615" s="108">
        <v>1010202</v>
      </c>
      <c r="R615" s="108">
        <v>130</v>
      </c>
      <c r="S615" s="108">
        <v>1043</v>
      </c>
      <c r="T615" s="108">
        <v>1</v>
      </c>
      <c r="U615" s="113">
        <v>2014</v>
      </c>
      <c r="V615" s="113">
        <v>677</v>
      </c>
      <c r="W615" s="113">
        <v>0</v>
      </c>
      <c r="X615" s="114" t="s">
        <v>1632</v>
      </c>
      <c r="Y615" s="108">
        <v>1085</v>
      </c>
      <c r="Z615" s="109" t="s">
        <v>1724</v>
      </c>
      <c r="AA615" s="177" t="s">
        <v>1729</v>
      </c>
      <c r="AB615" s="177" t="s">
        <v>1724</v>
      </c>
      <c r="AC615" s="178">
        <f>AB615-AA615</f>
        <v>-60</v>
      </c>
      <c r="AD615" s="179">
        <f>IF(AF615="SI", 0,G615)</f>
        <v>1244.4000000000001</v>
      </c>
      <c r="AE615" s="180">
        <f>AD615*AC615</f>
        <v>-74664</v>
      </c>
      <c r="AF615" s="181"/>
    </row>
    <row r="616" spans="1:32">
      <c r="A616" s="108">
        <v>2014</v>
      </c>
      <c r="B616" s="108">
        <v>639</v>
      </c>
      <c r="C616" s="109" t="s">
        <v>1724</v>
      </c>
      <c r="D616" s="175" t="s">
        <v>1730</v>
      </c>
      <c r="E616" s="109" t="s">
        <v>825</v>
      </c>
      <c r="F616" s="182" t="s">
        <v>1731</v>
      </c>
      <c r="G616" s="112">
        <v>1244</v>
      </c>
      <c r="H616" s="176" t="s">
        <v>1728</v>
      </c>
      <c r="I616" s="108">
        <v>0</v>
      </c>
      <c r="J616" s="108">
        <v>0</v>
      </c>
      <c r="K616" s="109"/>
      <c r="L616" s="111" t="s">
        <v>694</v>
      </c>
      <c r="M616" s="109" t="s">
        <v>695</v>
      </c>
      <c r="N616" s="109" t="s">
        <v>696</v>
      </c>
      <c r="O616" s="108">
        <v>2</v>
      </c>
      <c r="P616" s="111" t="s">
        <v>73</v>
      </c>
      <c r="Q616" s="108">
        <v>1090503</v>
      </c>
      <c r="R616" s="108">
        <v>3550</v>
      </c>
      <c r="S616" s="108">
        <v>1736</v>
      </c>
      <c r="T616" s="108">
        <v>7</v>
      </c>
      <c r="U616" s="113">
        <v>2014</v>
      </c>
      <c r="V616" s="113">
        <v>685</v>
      </c>
      <c r="W616" s="113">
        <v>0</v>
      </c>
      <c r="X616" s="114" t="s">
        <v>1632</v>
      </c>
      <c r="Y616" s="108">
        <v>1086</v>
      </c>
      <c r="Z616" s="109" t="s">
        <v>1724</v>
      </c>
      <c r="AA616" s="177" t="s">
        <v>1729</v>
      </c>
      <c r="AB616" s="177" t="s">
        <v>1724</v>
      </c>
      <c r="AC616" s="178">
        <f>AB616-AA616</f>
        <v>-60</v>
      </c>
      <c r="AD616" s="179">
        <f>IF(AF616="SI", 0,G616)</f>
        <v>1244</v>
      </c>
      <c r="AE616" s="180">
        <f>AD616*AC616</f>
        <v>-74640</v>
      </c>
      <c r="AF616" s="181"/>
    </row>
    <row r="617" spans="1:32">
      <c r="A617" s="108">
        <v>2014</v>
      </c>
      <c r="B617" s="108">
        <v>640</v>
      </c>
      <c r="C617" s="109" t="s">
        <v>832</v>
      </c>
      <c r="D617" s="175" t="s">
        <v>1732</v>
      </c>
      <c r="E617" s="109" t="s">
        <v>1733</v>
      </c>
      <c r="F617" s="182" t="s">
        <v>1734</v>
      </c>
      <c r="G617" s="112">
        <v>175.68</v>
      </c>
      <c r="H617" s="176" t="s">
        <v>1735</v>
      </c>
      <c r="I617" s="108">
        <v>0</v>
      </c>
      <c r="J617" s="108">
        <v>0</v>
      </c>
      <c r="K617" s="109"/>
      <c r="L617" s="111" t="s">
        <v>1736</v>
      </c>
      <c r="M617" s="109" t="s">
        <v>1737</v>
      </c>
      <c r="N617" s="109" t="s">
        <v>1737</v>
      </c>
      <c r="O617" s="108">
        <v>2</v>
      </c>
      <c r="P617" s="111" t="s">
        <v>73</v>
      </c>
      <c r="Q617" s="108">
        <v>1010602</v>
      </c>
      <c r="R617" s="108">
        <v>570</v>
      </c>
      <c r="S617" s="108">
        <v>1087</v>
      </c>
      <c r="T617" s="108">
        <v>1</v>
      </c>
      <c r="U617" s="113">
        <v>2014</v>
      </c>
      <c r="V617" s="113">
        <v>676</v>
      </c>
      <c r="W617" s="113">
        <v>0</v>
      </c>
      <c r="X617" s="114" t="s">
        <v>70</v>
      </c>
      <c r="Y617" s="108">
        <v>1087</v>
      </c>
      <c r="Z617" s="109" t="s">
        <v>832</v>
      </c>
      <c r="AA617" s="177" t="s">
        <v>1738</v>
      </c>
      <c r="AB617" s="177" t="s">
        <v>832</v>
      </c>
      <c r="AC617" s="178">
        <f>AB617-AA617</f>
        <v>-60</v>
      </c>
      <c r="AD617" s="179">
        <f>IF(AF617="SI", 0,G617)</f>
        <v>175.68</v>
      </c>
      <c r="AE617" s="180">
        <f>AD617*AC617</f>
        <v>-10540.800000000001</v>
      </c>
      <c r="AF617" s="181"/>
    </row>
    <row r="618" spans="1:32">
      <c r="A618" s="108">
        <v>2014</v>
      </c>
      <c r="B618" s="108">
        <v>641</v>
      </c>
      <c r="C618" s="109" t="s">
        <v>832</v>
      </c>
      <c r="D618" s="175" t="s">
        <v>1739</v>
      </c>
      <c r="E618" s="109" t="s">
        <v>730</v>
      </c>
      <c r="F618" s="182" t="s">
        <v>1740</v>
      </c>
      <c r="G618" s="112">
        <v>138</v>
      </c>
      <c r="H618" s="176" t="s">
        <v>1741</v>
      </c>
      <c r="I618" s="108">
        <v>0</v>
      </c>
      <c r="J618" s="108">
        <v>0</v>
      </c>
      <c r="K618" s="109"/>
      <c r="L618" s="111" t="s">
        <v>443</v>
      </c>
      <c r="M618" s="109" t="s">
        <v>444</v>
      </c>
      <c r="N618" s="109" t="s">
        <v>445</v>
      </c>
      <c r="O618" s="108">
        <v>3</v>
      </c>
      <c r="P618" s="111" t="s">
        <v>243</v>
      </c>
      <c r="Q618" s="108">
        <v>1010202</v>
      </c>
      <c r="R618" s="108">
        <v>130</v>
      </c>
      <c r="S618" s="108">
        <v>1043</v>
      </c>
      <c r="T618" s="108">
        <v>1</v>
      </c>
      <c r="U618" s="113">
        <v>2014</v>
      </c>
      <c r="V618" s="113">
        <v>670</v>
      </c>
      <c r="W618" s="113">
        <v>0</v>
      </c>
      <c r="X618" s="114" t="s">
        <v>1632</v>
      </c>
      <c r="Y618" s="108">
        <v>1090</v>
      </c>
      <c r="Z618" s="109" t="s">
        <v>832</v>
      </c>
      <c r="AA618" s="177" t="s">
        <v>1738</v>
      </c>
      <c r="AB618" s="177" t="s">
        <v>832</v>
      </c>
      <c r="AC618" s="178">
        <f>AB618-AA618</f>
        <v>-60</v>
      </c>
      <c r="AD618" s="179">
        <f>IF(AF618="SI", 0,G618)</f>
        <v>138</v>
      </c>
      <c r="AE618" s="180">
        <f>AD618*AC618</f>
        <v>-8280</v>
      </c>
      <c r="AF618" s="181"/>
    </row>
    <row r="619" spans="1:32">
      <c r="A619" s="108">
        <v>2014</v>
      </c>
      <c r="B619" s="108">
        <v>642</v>
      </c>
      <c r="C619" s="109" t="s">
        <v>832</v>
      </c>
      <c r="D619" s="175" t="s">
        <v>1742</v>
      </c>
      <c r="E619" s="109" t="s">
        <v>1232</v>
      </c>
      <c r="F619" s="182" t="s">
        <v>1743</v>
      </c>
      <c r="G619" s="112">
        <v>58.56</v>
      </c>
      <c r="H619" s="176" t="s">
        <v>1741</v>
      </c>
      <c r="I619" s="108">
        <v>0</v>
      </c>
      <c r="J619" s="108">
        <v>0</v>
      </c>
      <c r="K619" s="109"/>
      <c r="L619" s="111" t="s">
        <v>443</v>
      </c>
      <c r="M619" s="109" t="s">
        <v>444</v>
      </c>
      <c r="N619" s="109" t="s">
        <v>445</v>
      </c>
      <c r="O619" s="108">
        <v>3</v>
      </c>
      <c r="P619" s="111" t="s">
        <v>243</v>
      </c>
      <c r="Q619" s="108">
        <v>1010202</v>
      </c>
      <c r="R619" s="108">
        <v>130</v>
      </c>
      <c r="S619" s="108">
        <v>1043</v>
      </c>
      <c r="T619" s="108">
        <v>1</v>
      </c>
      <c r="U619" s="113">
        <v>2014</v>
      </c>
      <c r="V619" s="113">
        <v>670</v>
      </c>
      <c r="W619" s="113">
        <v>0</v>
      </c>
      <c r="X619" s="114" t="s">
        <v>1632</v>
      </c>
      <c r="Y619" s="108">
        <v>1090</v>
      </c>
      <c r="Z619" s="109" t="s">
        <v>832</v>
      </c>
      <c r="AA619" s="177" t="s">
        <v>1738</v>
      </c>
      <c r="AB619" s="177" t="s">
        <v>832</v>
      </c>
      <c r="AC619" s="178">
        <f>AB619-AA619</f>
        <v>-60</v>
      </c>
      <c r="AD619" s="179">
        <f>IF(AF619="SI", 0,G619)</f>
        <v>58.56</v>
      </c>
      <c r="AE619" s="180">
        <f>AD619*AC619</f>
        <v>-3513.6000000000004</v>
      </c>
      <c r="AF619" s="181"/>
    </row>
    <row r="620" spans="1:32">
      <c r="A620" s="108">
        <v>2014</v>
      </c>
      <c r="B620" s="108">
        <v>643</v>
      </c>
      <c r="C620" s="109" t="s">
        <v>832</v>
      </c>
      <c r="D620" s="175" t="s">
        <v>1744</v>
      </c>
      <c r="E620" s="109" t="s">
        <v>941</v>
      </c>
      <c r="F620" s="182" t="s">
        <v>1745</v>
      </c>
      <c r="G620" s="112">
        <v>123</v>
      </c>
      <c r="H620" s="176" t="s">
        <v>1741</v>
      </c>
      <c r="I620" s="108">
        <v>0</v>
      </c>
      <c r="J620" s="108">
        <v>0</v>
      </c>
      <c r="K620" s="109"/>
      <c r="L620" s="111" t="s">
        <v>443</v>
      </c>
      <c r="M620" s="109" t="s">
        <v>444</v>
      </c>
      <c r="N620" s="109" t="s">
        <v>445</v>
      </c>
      <c r="O620" s="108">
        <v>3</v>
      </c>
      <c r="P620" s="111" t="s">
        <v>243</v>
      </c>
      <c r="Q620" s="108">
        <v>1010202</v>
      </c>
      <c r="R620" s="108">
        <v>130</v>
      </c>
      <c r="S620" s="108">
        <v>1043</v>
      </c>
      <c r="T620" s="108">
        <v>1</v>
      </c>
      <c r="U620" s="113">
        <v>2014</v>
      </c>
      <c r="V620" s="113">
        <v>670</v>
      </c>
      <c r="W620" s="113">
        <v>0</v>
      </c>
      <c r="X620" s="114" t="s">
        <v>1632</v>
      </c>
      <c r="Y620" s="108">
        <v>1090</v>
      </c>
      <c r="Z620" s="109" t="s">
        <v>832</v>
      </c>
      <c r="AA620" s="177" t="s">
        <v>1738</v>
      </c>
      <c r="AB620" s="177" t="s">
        <v>832</v>
      </c>
      <c r="AC620" s="178">
        <f>AB620-AA620</f>
        <v>-60</v>
      </c>
      <c r="AD620" s="179">
        <f>IF(AF620="SI", 0,G620)</f>
        <v>123</v>
      </c>
      <c r="AE620" s="180">
        <f>AD620*AC620</f>
        <v>-7380</v>
      </c>
      <c r="AF620" s="181"/>
    </row>
    <row r="621" spans="1:32">
      <c r="A621" s="108">
        <v>2014</v>
      </c>
      <c r="B621" s="108">
        <v>644</v>
      </c>
      <c r="C621" s="109" t="s">
        <v>832</v>
      </c>
      <c r="D621" s="175" t="s">
        <v>1746</v>
      </c>
      <c r="E621" s="109" t="s">
        <v>486</v>
      </c>
      <c r="F621" s="182" t="s">
        <v>1747</v>
      </c>
      <c r="G621" s="112">
        <v>194.9</v>
      </c>
      <c r="H621" s="176" t="s">
        <v>1741</v>
      </c>
      <c r="I621" s="108">
        <v>0</v>
      </c>
      <c r="J621" s="108">
        <v>0</v>
      </c>
      <c r="K621" s="109"/>
      <c r="L621" s="111" t="s">
        <v>443</v>
      </c>
      <c r="M621" s="109" t="s">
        <v>444</v>
      </c>
      <c r="N621" s="109" t="s">
        <v>445</v>
      </c>
      <c r="O621" s="108">
        <v>3</v>
      </c>
      <c r="P621" s="111" t="s">
        <v>243</v>
      </c>
      <c r="Q621" s="108">
        <v>1010202</v>
      </c>
      <c r="R621" s="108">
        <v>130</v>
      </c>
      <c r="S621" s="108">
        <v>1043</v>
      </c>
      <c r="T621" s="108">
        <v>1</v>
      </c>
      <c r="U621" s="113">
        <v>2014</v>
      </c>
      <c r="V621" s="113">
        <v>670</v>
      </c>
      <c r="W621" s="113">
        <v>0</v>
      </c>
      <c r="X621" s="114" t="s">
        <v>1632</v>
      </c>
      <c r="Y621" s="108">
        <v>1090</v>
      </c>
      <c r="Z621" s="109" t="s">
        <v>832</v>
      </c>
      <c r="AA621" s="177" t="s">
        <v>1738</v>
      </c>
      <c r="AB621" s="177" t="s">
        <v>832</v>
      </c>
      <c r="AC621" s="178">
        <f>AB621-AA621</f>
        <v>-60</v>
      </c>
      <c r="AD621" s="179">
        <f>IF(AF621="SI", 0,G621)</f>
        <v>194.9</v>
      </c>
      <c r="AE621" s="180">
        <f>AD621*AC621</f>
        <v>-11694</v>
      </c>
      <c r="AF621" s="181"/>
    </row>
    <row r="622" spans="1:32">
      <c r="A622" s="108">
        <v>2014</v>
      </c>
      <c r="B622" s="108">
        <v>645</v>
      </c>
      <c r="C622" s="109" t="s">
        <v>832</v>
      </c>
      <c r="D622" s="175" t="s">
        <v>1748</v>
      </c>
      <c r="E622" s="109" t="s">
        <v>854</v>
      </c>
      <c r="F622" s="182" t="s">
        <v>1749</v>
      </c>
      <c r="G622" s="112">
        <v>207.4</v>
      </c>
      <c r="H622" s="176" t="s">
        <v>1750</v>
      </c>
      <c r="I622" s="108">
        <v>0</v>
      </c>
      <c r="J622" s="108">
        <v>0</v>
      </c>
      <c r="K622" s="109"/>
      <c r="L622" s="111" t="s">
        <v>1056</v>
      </c>
      <c r="M622" s="109" t="s">
        <v>70</v>
      </c>
      <c r="N622" s="109" t="s">
        <v>1057</v>
      </c>
      <c r="O622" s="108">
        <v>3</v>
      </c>
      <c r="P622" s="111" t="s">
        <v>243</v>
      </c>
      <c r="Q622" s="108">
        <v>1010202</v>
      </c>
      <c r="R622" s="108">
        <v>130</v>
      </c>
      <c r="S622" s="108">
        <v>1043</v>
      </c>
      <c r="T622" s="108">
        <v>1</v>
      </c>
      <c r="U622" s="113">
        <v>2014</v>
      </c>
      <c r="V622" s="113">
        <v>669</v>
      </c>
      <c r="W622" s="113">
        <v>0</v>
      </c>
      <c r="X622" s="114" t="s">
        <v>1632</v>
      </c>
      <c r="Y622" s="108">
        <v>1091</v>
      </c>
      <c r="Z622" s="109" t="s">
        <v>832</v>
      </c>
      <c r="AA622" s="177" t="s">
        <v>1738</v>
      </c>
      <c r="AB622" s="177" t="s">
        <v>832</v>
      </c>
      <c r="AC622" s="178">
        <f>AB622-AA622</f>
        <v>-60</v>
      </c>
      <c r="AD622" s="179">
        <f>IF(AF622="SI", 0,G622)</f>
        <v>207.4</v>
      </c>
      <c r="AE622" s="180">
        <f>AD622*AC622</f>
        <v>-12444</v>
      </c>
      <c r="AF622" s="181"/>
    </row>
    <row r="623" spans="1:32">
      <c r="A623" s="108">
        <v>2014</v>
      </c>
      <c r="B623" s="108">
        <v>646</v>
      </c>
      <c r="C623" s="109" t="s">
        <v>832</v>
      </c>
      <c r="D623" s="175" t="s">
        <v>1751</v>
      </c>
      <c r="E623" s="109" t="s">
        <v>75</v>
      </c>
      <c r="F623" s="182" t="s">
        <v>1752</v>
      </c>
      <c r="G623" s="112">
        <v>50</v>
      </c>
      <c r="H623" s="176" t="s">
        <v>1750</v>
      </c>
      <c r="I623" s="108">
        <v>0</v>
      </c>
      <c r="J623" s="108">
        <v>0</v>
      </c>
      <c r="K623" s="109"/>
      <c r="L623" s="111" t="s">
        <v>1056</v>
      </c>
      <c r="M623" s="109" t="s">
        <v>70</v>
      </c>
      <c r="N623" s="109" t="s">
        <v>1057</v>
      </c>
      <c r="O623" s="108">
        <v>3</v>
      </c>
      <c r="P623" s="111" t="s">
        <v>243</v>
      </c>
      <c r="Q623" s="108">
        <v>1010202</v>
      </c>
      <c r="R623" s="108">
        <v>130</v>
      </c>
      <c r="S623" s="108">
        <v>1043</v>
      </c>
      <c r="T623" s="108">
        <v>1</v>
      </c>
      <c r="U623" s="113">
        <v>2014</v>
      </c>
      <c r="V623" s="113">
        <v>669</v>
      </c>
      <c r="W623" s="113">
        <v>0</v>
      </c>
      <c r="X623" s="114" t="s">
        <v>1632</v>
      </c>
      <c r="Y623" s="108">
        <v>1091</v>
      </c>
      <c r="Z623" s="109" t="s">
        <v>832</v>
      </c>
      <c r="AA623" s="177" t="s">
        <v>1738</v>
      </c>
      <c r="AB623" s="177" t="s">
        <v>832</v>
      </c>
      <c r="AC623" s="178">
        <f>AB623-AA623</f>
        <v>-60</v>
      </c>
      <c r="AD623" s="179">
        <f>IF(AF623="SI", 0,G623)</f>
        <v>50</v>
      </c>
      <c r="AE623" s="180">
        <f>AD623*AC623</f>
        <v>-3000</v>
      </c>
      <c r="AF623" s="181"/>
    </row>
    <row r="624" spans="1:32">
      <c r="A624" s="108">
        <v>2014</v>
      </c>
      <c r="B624" s="108">
        <v>647</v>
      </c>
      <c r="C624" s="109" t="s">
        <v>832</v>
      </c>
      <c r="D624" s="175" t="s">
        <v>1753</v>
      </c>
      <c r="E624" s="109" t="s">
        <v>1754</v>
      </c>
      <c r="F624" s="182" t="s">
        <v>1755</v>
      </c>
      <c r="G624" s="112">
        <v>173.64</v>
      </c>
      <c r="H624" s="176" t="s">
        <v>1750</v>
      </c>
      <c r="I624" s="108">
        <v>0</v>
      </c>
      <c r="J624" s="108">
        <v>0</v>
      </c>
      <c r="K624" s="109"/>
      <c r="L624" s="111" t="s">
        <v>1056</v>
      </c>
      <c r="M624" s="109" t="s">
        <v>70</v>
      </c>
      <c r="N624" s="109" t="s">
        <v>1057</v>
      </c>
      <c r="O624" s="108">
        <v>3</v>
      </c>
      <c r="P624" s="111" t="s">
        <v>243</v>
      </c>
      <c r="Q624" s="108">
        <v>1010202</v>
      </c>
      <c r="R624" s="108">
        <v>130</v>
      </c>
      <c r="S624" s="108">
        <v>1043</v>
      </c>
      <c r="T624" s="108">
        <v>1</v>
      </c>
      <c r="U624" s="113">
        <v>2014</v>
      </c>
      <c r="V624" s="113">
        <v>669</v>
      </c>
      <c r="W624" s="113">
        <v>0</v>
      </c>
      <c r="X624" s="114" t="s">
        <v>1632</v>
      </c>
      <c r="Y624" s="108">
        <v>1091</v>
      </c>
      <c r="Z624" s="109" t="s">
        <v>832</v>
      </c>
      <c r="AA624" s="177" t="s">
        <v>1738</v>
      </c>
      <c r="AB624" s="177" t="s">
        <v>832</v>
      </c>
      <c r="AC624" s="178">
        <f>AB624-AA624</f>
        <v>-60</v>
      </c>
      <c r="AD624" s="179">
        <f>IF(AF624="SI", 0,G624)</f>
        <v>173.64</v>
      </c>
      <c r="AE624" s="180">
        <f>AD624*AC624</f>
        <v>-10418.4</v>
      </c>
      <c r="AF624" s="181"/>
    </row>
    <row r="625" spans="1:32">
      <c r="A625" s="108">
        <v>2014</v>
      </c>
      <c r="B625" s="108">
        <v>648</v>
      </c>
      <c r="C625" s="109" t="s">
        <v>832</v>
      </c>
      <c r="D625" s="175" t="s">
        <v>1756</v>
      </c>
      <c r="E625" s="109" t="s">
        <v>465</v>
      </c>
      <c r="F625" s="182" t="s">
        <v>1757</v>
      </c>
      <c r="G625" s="112">
        <v>50</v>
      </c>
      <c r="H625" s="176" t="s">
        <v>1750</v>
      </c>
      <c r="I625" s="108">
        <v>0</v>
      </c>
      <c r="J625" s="108">
        <v>0</v>
      </c>
      <c r="K625" s="109"/>
      <c r="L625" s="111" t="s">
        <v>1056</v>
      </c>
      <c r="M625" s="109" t="s">
        <v>70</v>
      </c>
      <c r="N625" s="109" t="s">
        <v>1057</v>
      </c>
      <c r="O625" s="108">
        <v>3</v>
      </c>
      <c r="P625" s="111" t="s">
        <v>243</v>
      </c>
      <c r="Q625" s="108">
        <v>1010202</v>
      </c>
      <c r="R625" s="108">
        <v>130</v>
      </c>
      <c r="S625" s="108">
        <v>1043</v>
      </c>
      <c r="T625" s="108">
        <v>1</v>
      </c>
      <c r="U625" s="113">
        <v>2014</v>
      </c>
      <c r="V625" s="113">
        <v>669</v>
      </c>
      <c r="W625" s="113">
        <v>0</v>
      </c>
      <c r="X625" s="114" t="s">
        <v>1632</v>
      </c>
      <c r="Y625" s="108">
        <v>1091</v>
      </c>
      <c r="Z625" s="109" t="s">
        <v>832</v>
      </c>
      <c r="AA625" s="177" t="s">
        <v>1738</v>
      </c>
      <c r="AB625" s="177" t="s">
        <v>832</v>
      </c>
      <c r="AC625" s="178">
        <f>AB625-AA625</f>
        <v>-60</v>
      </c>
      <c r="AD625" s="179">
        <f>IF(AF625="SI", 0,G625)</f>
        <v>50</v>
      </c>
      <c r="AE625" s="180">
        <f>AD625*AC625</f>
        <v>-3000</v>
      </c>
      <c r="AF625" s="181"/>
    </row>
    <row r="626" spans="1:32">
      <c r="A626" s="108">
        <v>2014</v>
      </c>
      <c r="B626" s="108">
        <v>649</v>
      </c>
      <c r="C626" s="109" t="s">
        <v>832</v>
      </c>
      <c r="D626" s="175" t="s">
        <v>1758</v>
      </c>
      <c r="E626" s="109" t="s">
        <v>244</v>
      </c>
      <c r="F626" s="182" t="s">
        <v>1759</v>
      </c>
      <c r="G626" s="112">
        <v>390.4</v>
      </c>
      <c r="H626" s="176" t="s">
        <v>1750</v>
      </c>
      <c r="I626" s="108">
        <v>0</v>
      </c>
      <c r="J626" s="108">
        <v>0</v>
      </c>
      <c r="K626" s="109"/>
      <c r="L626" s="111" t="s">
        <v>1056</v>
      </c>
      <c r="M626" s="109" t="s">
        <v>70</v>
      </c>
      <c r="N626" s="109" t="s">
        <v>1057</v>
      </c>
      <c r="O626" s="108">
        <v>3</v>
      </c>
      <c r="P626" s="111" t="s">
        <v>243</v>
      </c>
      <c r="Q626" s="108">
        <v>1010202</v>
      </c>
      <c r="R626" s="108">
        <v>130</v>
      </c>
      <c r="S626" s="108">
        <v>1051</v>
      </c>
      <c r="T626" s="108">
        <v>1</v>
      </c>
      <c r="U626" s="113">
        <v>2014</v>
      </c>
      <c r="V626" s="113">
        <v>672</v>
      </c>
      <c r="W626" s="113">
        <v>0</v>
      </c>
      <c r="X626" s="114" t="s">
        <v>70</v>
      </c>
      <c r="Y626" s="108">
        <v>1088</v>
      </c>
      <c r="Z626" s="109" t="s">
        <v>832</v>
      </c>
      <c r="AA626" s="177" t="s">
        <v>1738</v>
      </c>
      <c r="AB626" s="177" t="s">
        <v>832</v>
      </c>
      <c r="AC626" s="178">
        <f>AB626-AA626</f>
        <v>-60</v>
      </c>
      <c r="AD626" s="179">
        <f>IF(AF626="SI", 0,G626)</f>
        <v>390.4</v>
      </c>
      <c r="AE626" s="180">
        <f>AD626*AC626</f>
        <v>-23424</v>
      </c>
      <c r="AF626" s="181"/>
    </row>
    <row r="627" spans="1:32">
      <c r="A627" s="108">
        <v>2014</v>
      </c>
      <c r="B627" s="108">
        <v>650</v>
      </c>
      <c r="C627" s="109" t="s">
        <v>832</v>
      </c>
      <c r="D627" s="175" t="s">
        <v>1760</v>
      </c>
      <c r="E627" s="109" t="s">
        <v>1011</v>
      </c>
      <c r="F627" s="182" t="s">
        <v>1761</v>
      </c>
      <c r="G627" s="112">
        <v>437.98</v>
      </c>
      <c r="H627" s="176" t="s">
        <v>1762</v>
      </c>
      <c r="I627" s="108">
        <v>0</v>
      </c>
      <c r="J627" s="108">
        <v>0</v>
      </c>
      <c r="K627" s="109"/>
      <c r="L627" s="111" t="s">
        <v>1056</v>
      </c>
      <c r="M627" s="109" t="s">
        <v>1057</v>
      </c>
      <c r="N627" s="109" t="s">
        <v>1057</v>
      </c>
      <c r="O627" s="108">
        <v>3</v>
      </c>
      <c r="P627" s="111" t="s">
        <v>243</v>
      </c>
      <c r="Q627" s="108">
        <v>1010202</v>
      </c>
      <c r="R627" s="108">
        <v>130</v>
      </c>
      <c r="S627" s="108">
        <v>1051</v>
      </c>
      <c r="T627" s="108">
        <v>1</v>
      </c>
      <c r="U627" s="113">
        <v>2014</v>
      </c>
      <c r="V627" s="113">
        <v>683</v>
      </c>
      <c r="W627" s="113">
        <v>0</v>
      </c>
      <c r="X627" s="114" t="s">
        <v>70</v>
      </c>
      <c r="Y627" s="108">
        <v>1089</v>
      </c>
      <c r="Z627" s="109" t="s">
        <v>832</v>
      </c>
      <c r="AA627" s="177" t="s">
        <v>1738</v>
      </c>
      <c r="AB627" s="177" t="s">
        <v>832</v>
      </c>
      <c r="AC627" s="178">
        <f>AB627-AA627</f>
        <v>-60</v>
      </c>
      <c r="AD627" s="179">
        <f>IF(AF627="SI", 0,G627)</f>
        <v>437.98</v>
      </c>
      <c r="AE627" s="180">
        <f>AD627*AC627</f>
        <v>-26278.800000000003</v>
      </c>
      <c r="AF627" s="181"/>
    </row>
    <row r="628" spans="1:32">
      <c r="A628" s="108">
        <v>2014</v>
      </c>
      <c r="B628" s="108">
        <v>651</v>
      </c>
      <c r="C628" s="109" t="s">
        <v>832</v>
      </c>
      <c r="D628" s="175" t="s">
        <v>1763</v>
      </c>
      <c r="E628" s="109" t="s">
        <v>1764</v>
      </c>
      <c r="F628" s="182" t="s">
        <v>1765</v>
      </c>
      <c r="G628" s="112">
        <v>76.959999999999994</v>
      </c>
      <c r="H628" s="176" t="s">
        <v>1766</v>
      </c>
      <c r="I628" s="108">
        <v>0</v>
      </c>
      <c r="J628" s="108">
        <v>0</v>
      </c>
      <c r="K628" s="109"/>
      <c r="L628" s="111" t="s">
        <v>1078</v>
      </c>
      <c r="M628" s="109" t="s">
        <v>70</v>
      </c>
      <c r="N628" s="109" t="s">
        <v>70</v>
      </c>
      <c r="O628" s="108">
        <v>3</v>
      </c>
      <c r="P628" s="111" t="s">
        <v>243</v>
      </c>
      <c r="Q628" s="108">
        <v>1010202</v>
      </c>
      <c r="R628" s="108">
        <v>130</v>
      </c>
      <c r="S628" s="108">
        <v>1051</v>
      </c>
      <c r="T628" s="108">
        <v>1</v>
      </c>
      <c r="U628" s="113">
        <v>2014</v>
      </c>
      <c r="V628" s="113">
        <v>681</v>
      </c>
      <c r="W628" s="113">
        <v>0</v>
      </c>
      <c r="X628" s="114" t="s">
        <v>1632</v>
      </c>
      <c r="Y628" s="108">
        <v>1094</v>
      </c>
      <c r="Z628" s="109" t="s">
        <v>832</v>
      </c>
      <c r="AA628" s="177" t="s">
        <v>1738</v>
      </c>
      <c r="AB628" s="177" t="s">
        <v>832</v>
      </c>
      <c r="AC628" s="178">
        <f>AB628-AA628</f>
        <v>-60</v>
      </c>
      <c r="AD628" s="179">
        <f>IF(AF628="SI", 0,G628)</f>
        <v>76.959999999999994</v>
      </c>
      <c r="AE628" s="180">
        <f>AD628*AC628</f>
        <v>-4617.5999999999995</v>
      </c>
      <c r="AF628" s="181"/>
    </row>
    <row r="629" spans="1:32">
      <c r="A629" s="108">
        <v>2014</v>
      </c>
      <c r="B629" s="108">
        <v>652</v>
      </c>
      <c r="C629" s="109" t="s">
        <v>832</v>
      </c>
      <c r="D629" s="175" t="s">
        <v>1767</v>
      </c>
      <c r="E629" s="109" t="s">
        <v>1092</v>
      </c>
      <c r="F629" s="182" t="s">
        <v>1768</v>
      </c>
      <c r="G629" s="112">
        <v>71.760000000000005</v>
      </c>
      <c r="H629" s="176" t="s">
        <v>1766</v>
      </c>
      <c r="I629" s="108">
        <v>0</v>
      </c>
      <c r="J629" s="108">
        <v>0</v>
      </c>
      <c r="K629" s="109"/>
      <c r="L629" s="111" t="s">
        <v>1078</v>
      </c>
      <c r="M629" s="109" t="s">
        <v>70</v>
      </c>
      <c r="N629" s="109" t="s">
        <v>70</v>
      </c>
      <c r="O629" s="108">
        <v>3</v>
      </c>
      <c r="P629" s="111" t="s">
        <v>243</v>
      </c>
      <c r="Q629" s="108">
        <v>1010202</v>
      </c>
      <c r="R629" s="108">
        <v>130</v>
      </c>
      <c r="S629" s="108">
        <v>1051</v>
      </c>
      <c r="T629" s="108">
        <v>1</v>
      </c>
      <c r="U629" s="113">
        <v>2014</v>
      </c>
      <c r="V629" s="113">
        <v>681</v>
      </c>
      <c r="W629" s="113">
        <v>0</v>
      </c>
      <c r="X629" s="114" t="s">
        <v>1632</v>
      </c>
      <c r="Y629" s="108">
        <v>1094</v>
      </c>
      <c r="Z629" s="109" t="s">
        <v>832</v>
      </c>
      <c r="AA629" s="177" t="s">
        <v>1738</v>
      </c>
      <c r="AB629" s="177" t="s">
        <v>832</v>
      </c>
      <c r="AC629" s="178">
        <f>AB629-AA629</f>
        <v>-60</v>
      </c>
      <c r="AD629" s="179">
        <f>IF(AF629="SI", 0,G629)</f>
        <v>71.760000000000005</v>
      </c>
      <c r="AE629" s="180">
        <f>AD629*AC629</f>
        <v>-4305.6000000000004</v>
      </c>
      <c r="AF629" s="181"/>
    </row>
    <row r="630" spans="1:32">
      <c r="A630" s="108">
        <v>2014</v>
      </c>
      <c r="B630" s="108">
        <v>653</v>
      </c>
      <c r="C630" s="109" t="s">
        <v>832</v>
      </c>
      <c r="D630" s="175" t="s">
        <v>1769</v>
      </c>
      <c r="E630" s="109" t="s">
        <v>1232</v>
      </c>
      <c r="F630" s="182" t="s">
        <v>1770</v>
      </c>
      <c r="G630" s="112">
        <v>76.959999999999994</v>
      </c>
      <c r="H630" s="176" t="s">
        <v>1766</v>
      </c>
      <c r="I630" s="108">
        <v>0</v>
      </c>
      <c r="J630" s="108">
        <v>0</v>
      </c>
      <c r="K630" s="109"/>
      <c r="L630" s="111" t="s">
        <v>1078</v>
      </c>
      <c r="M630" s="109" t="s">
        <v>70</v>
      </c>
      <c r="N630" s="109" t="s">
        <v>70</v>
      </c>
      <c r="O630" s="108">
        <v>3</v>
      </c>
      <c r="P630" s="111" t="s">
        <v>243</v>
      </c>
      <c r="Q630" s="108">
        <v>1010202</v>
      </c>
      <c r="R630" s="108">
        <v>130</v>
      </c>
      <c r="S630" s="108">
        <v>1051</v>
      </c>
      <c r="T630" s="108">
        <v>1</v>
      </c>
      <c r="U630" s="113">
        <v>2014</v>
      </c>
      <c r="V630" s="113">
        <v>681</v>
      </c>
      <c r="W630" s="113">
        <v>0</v>
      </c>
      <c r="X630" s="114" t="s">
        <v>1632</v>
      </c>
      <c r="Y630" s="108">
        <v>1094</v>
      </c>
      <c r="Z630" s="109" t="s">
        <v>832</v>
      </c>
      <c r="AA630" s="177" t="s">
        <v>1738</v>
      </c>
      <c r="AB630" s="177" t="s">
        <v>832</v>
      </c>
      <c r="AC630" s="178">
        <f>AB630-AA630</f>
        <v>-60</v>
      </c>
      <c r="AD630" s="179">
        <f>IF(AF630="SI", 0,G630)</f>
        <v>76.959999999999994</v>
      </c>
      <c r="AE630" s="180">
        <f>AD630*AC630</f>
        <v>-4617.5999999999995</v>
      </c>
      <c r="AF630" s="181"/>
    </row>
    <row r="631" spans="1:32">
      <c r="A631" s="108">
        <v>2014</v>
      </c>
      <c r="B631" s="108">
        <v>654</v>
      </c>
      <c r="C631" s="109" t="s">
        <v>832</v>
      </c>
      <c r="D631" s="175" t="s">
        <v>1771</v>
      </c>
      <c r="E631" s="109" t="s">
        <v>1232</v>
      </c>
      <c r="F631" s="182" t="s">
        <v>1772</v>
      </c>
      <c r="G631" s="112">
        <v>237.9</v>
      </c>
      <c r="H631" s="176" t="s">
        <v>1766</v>
      </c>
      <c r="I631" s="108">
        <v>0</v>
      </c>
      <c r="J631" s="108">
        <v>0</v>
      </c>
      <c r="K631" s="109"/>
      <c r="L631" s="111" t="s">
        <v>1078</v>
      </c>
      <c r="M631" s="109" t="s">
        <v>1067</v>
      </c>
      <c r="N631" s="109" t="s">
        <v>70</v>
      </c>
      <c r="O631" s="108">
        <v>3</v>
      </c>
      <c r="P631" s="111" t="s">
        <v>243</v>
      </c>
      <c r="Q631" s="108">
        <v>1010202</v>
      </c>
      <c r="R631" s="108">
        <v>130</v>
      </c>
      <c r="S631" s="108">
        <v>1051</v>
      </c>
      <c r="T631" s="108">
        <v>1</v>
      </c>
      <c r="U631" s="113">
        <v>2014</v>
      </c>
      <c r="V631" s="113">
        <v>681</v>
      </c>
      <c r="W631" s="113">
        <v>0</v>
      </c>
      <c r="X631" s="114" t="s">
        <v>1632</v>
      </c>
      <c r="Y631" s="108">
        <v>1094</v>
      </c>
      <c r="Z631" s="109" t="s">
        <v>832</v>
      </c>
      <c r="AA631" s="177" t="s">
        <v>1738</v>
      </c>
      <c r="AB631" s="177" t="s">
        <v>832</v>
      </c>
      <c r="AC631" s="178">
        <f>AB631-AA631</f>
        <v>-60</v>
      </c>
      <c r="AD631" s="179">
        <f>IF(AF631="SI", 0,G631)</f>
        <v>237.9</v>
      </c>
      <c r="AE631" s="180">
        <f>AD631*AC631</f>
        <v>-14274</v>
      </c>
      <c r="AF631" s="181"/>
    </row>
    <row r="632" spans="1:32">
      <c r="A632" s="108">
        <v>2014</v>
      </c>
      <c r="B632" s="108">
        <v>655</v>
      </c>
      <c r="C632" s="109" t="s">
        <v>832</v>
      </c>
      <c r="D632" s="175" t="s">
        <v>1773</v>
      </c>
      <c r="E632" s="109" t="s">
        <v>307</v>
      </c>
      <c r="F632" s="182" t="s">
        <v>1774</v>
      </c>
      <c r="G632" s="112">
        <v>237.9</v>
      </c>
      <c r="H632" s="176" t="s">
        <v>1775</v>
      </c>
      <c r="I632" s="108">
        <v>0</v>
      </c>
      <c r="J632" s="108">
        <v>0</v>
      </c>
      <c r="K632" s="109"/>
      <c r="L632" s="111" t="s">
        <v>1078</v>
      </c>
      <c r="M632" s="109" t="s">
        <v>1067</v>
      </c>
      <c r="N632" s="109" t="s">
        <v>70</v>
      </c>
      <c r="O632" s="108">
        <v>3</v>
      </c>
      <c r="P632" s="111" t="s">
        <v>243</v>
      </c>
      <c r="Q632" s="108">
        <v>1010202</v>
      </c>
      <c r="R632" s="108">
        <v>130</v>
      </c>
      <c r="S632" s="108">
        <v>1051</v>
      </c>
      <c r="T632" s="108">
        <v>1</v>
      </c>
      <c r="U632" s="113">
        <v>2014</v>
      </c>
      <c r="V632" s="113">
        <v>673</v>
      </c>
      <c r="W632" s="113">
        <v>0</v>
      </c>
      <c r="X632" s="114" t="s">
        <v>1632</v>
      </c>
      <c r="Y632" s="108">
        <v>1092</v>
      </c>
      <c r="Z632" s="109" t="s">
        <v>832</v>
      </c>
      <c r="AA632" s="177" t="s">
        <v>1738</v>
      </c>
      <c r="AB632" s="177" t="s">
        <v>832</v>
      </c>
      <c r="AC632" s="178">
        <f>AB632-AA632</f>
        <v>-60</v>
      </c>
      <c r="AD632" s="179">
        <f>IF(AF632="SI", 0,G632)</f>
        <v>237.9</v>
      </c>
      <c r="AE632" s="180">
        <f>AD632*AC632</f>
        <v>-14274</v>
      </c>
      <c r="AF632" s="181"/>
    </row>
    <row r="633" spans="1:32">
      <c r="A633" s="108">
        <v>2014</v>
      </c>
      <c r="B633" s="108">
        <v>656</v>
      </c>
      <c r="C633" s="109" t="s">
        <v>832</v>
      </c>
      <c r="D633" s="175" t="s">
        <v>1776</v>
      </c>
      <c r="E633" s="109" t="s">
        <v>1046</v>
      </c>
      <c r="F633" s="182" t="s">
        <v>1777</v>
      </c>
      <c r="G633" s="112">
        <v>146.4</v>
      </c>
      <c r="H633" s="176" t="s">
        <v>1775</v>
      </c>
      <c r="I633" s="108">
        <v>0</v>
      </c>
      <c r="J633" s="108">
        <v>0</v>
      </c>
      <c r="K633" s="109"/>
      <c r="L633" s="111" t="s">
        <v>1078</v>
      </c>
      <c r="M633" s="109" t="s">
        <v>1067</v>
      </c>
      <c r="N633" s="109" t="s">
        <v>70</v>
      </c>
      <c r="O633" s="108">
        <v>3</v>
      </c>
      <c r="P633" s="111" t="s">
        <v>243</v>
      </c>
      <c r="Q633" s="108">
        <v>1010202</v>
      </c>
      <c r="R633" s="108">
        <v>130</v>
      </c>
      <c r="S633" s="108">
        <v>1051</v>
      </c>
      <c r="T633" s="108">
        <v>1</v>
      </c>
      <c r="U633" s="113">
        <v>2014</v>
      </c>
      <c r="V633" s="113">
        <v>673</v>
      </c>
      <c r="W633" s="113">
        <v>0</v>
      </c>
      <c r="X633" s="114" t="s">
        <v>1632</v>
      </c>
      <c r="Y633" s="108">
        <v>1092</v>
      </c>
      <c r="Z633" s="109" t="s">
        <v>832</v>
      </c>
      <c r="AA633" s="177" t="s">
        <v>1738</v>
      </c>
      <c r="AB633" s="177" t="s">
        <v>832</v>
      </c>
      <c r="AC633" s="178">
        <f>AB633-AA633</f>
        <v>-60</v>
      </c>
      <c r="AD633" s="179">
        <f>IF(AF633="SI", 0,G633)</f>
        <v>146.4</v>
      </c>
      <c r="AE633" s="180">
        <f>AD633*AC633</f>
        <v>-8784</v>
      </c>
      <c r="AF633" s="181"/>
    </row>
    <row r="634" spans="1:32">
      <c r="A634" s="108">
        <v>2014</v>
      </c>
      <c r="B634" s="108">
        <v>657</v>
      </c>
      <c r="C634" s="109" t="s">
        <v>832</v>
      </c>
      <c r="D634" s="175" t="s">
        <v>1778</v>
      </c>
      <c r="E634" s="109" t="s">
        <v>262</v>
      </c>
      <c r="F634" s="182" t="s">
        <v>1779</v>
      </c>
      <c r="G634" s="112">
        <v>82.16</v>
      </c>
      <c r="H634" s="176" t="s">
        <v>1775</v>
      </c>
      <c r="I634" s="108">
        <v>0</v>
      </c>
      <c r="J634" s="108">
        <v>0</v>
      </c>
      <c r="K634" s="109"/>
      <c r="L634" s="111" t="s">
        <v>1078</v>
      </c>
      <c r="M634" s="109" t="s">
        <v>1067</v>
      </c>
      <c r="N634" s="109" t="s">
        <v>70</v>
      </c>
      <c r="O634" s="108">
        <v>3</v>
      </c>
      <c r="P634" s="111" t="s">
        <v>243</v>
      </c>
      <c r="Q634" s="108">
        <v>1010202</v>
      </c>
      <c r="R634" s="108">
        <v>130</v>
      </c>
      <c r="S634" s="108">
        <v>1051</v>
      </c>
      <c r="T634" s="108">
        <v>1</v>
      </c>
      <c r="U634" s="113">
        <v>2014</v>
      </c>
      <c r="V634" s="113">
        <v>673</v>
      </c>
      <c r="W634" s="113">
        <v>0</v>
      </c>
      <c r="X634" s="114" t="s">
        <v>1632</v>
      </c>
      <c r="Y634" s="108">
        <v>1092</v>
      </c>
      <c r="Z634" s="109" t="s">
        <v>832</v>
      </c>
      <c r="AA634" s="177" t="s">
        <v>1738</v>
      </c>
      <c r="AB634" s="177" t="s">
        <v>832</v>
      </c>
      <c r="AC634" s="178">
        <f>AB634-AA634</f>
        <v>-60</v>
      </c>
      <c r="AD634" s="179">
        <f>IF(AF634="SI", 0,G634)</f>
        <v>82.16</v>
      </c>
      <c r="AE634" s="180">
        <f>AD634*AC634</f>
        <v>-4929.5999999999995</v>
      </c>
      <c r="AF634" s="181"/>
    </row>
    <row r="635" spans="1:32">
      <c r="A635" s="108">
        <v>2014</v>
      </c>
      <c r="B635" s="108">
        <v>658</v>
      </c>
      <c r="C635" s="109" t="s">
        <v>832</v>
      </c>
      <c r="D635" s="175" t="s">
        <v>1780</v>
      </c>
      <c r="E635" s="109" t="s">
        <v>1781</v>
      </c>
      <c r="F635" s="182" t="s">
        <v>1782</v>
      </c>
      <c r="G635" s="112">
        <v>102.96</v>
      </c>
      <c r="H635" s="176" t="s">
        <v>1775</v>
      </c>
      <c r="I635" s="108">
        <v>0</v>
      </c>
      <c r="J635" s="108">
        <v>0</v>
      </c>
      <c r="K635" s="109"/>
      <c r="L635" s="111" t="s">
        <v>1078</v>
      </c>
      <c r="M635" s="109" t="s">
        <v>1067</v>
      </c>
      <c r="N635" s="109" t="s">
        <v>70</v>
      </c>
      <c r="O635" s="108">
        <v>3</v>
      </c>
      <c r="P635" s="111" t="s">
        <v>243</v>
      </c>
      <c r="Q635" s="108">
        <v>1010202</v>
      </c>
      <c r="R635" s="108">
        <v>130</v>
      </c>
      <c r="S635" s="108">
        <v>1051</v>
      </c>
      <c r="T635" s="108">
        <v>1</v>
      </c>
      <c r="U635" s="113">
        <v>2014</v>
      </c>
      <c r="V635" s="113">
        <v>673</v>
      </c>
      <c r="W635" s="113">
        <v>0</v>
      </c>
      <c r="X635" s="114" t="s">
        <v>1632</v>
      </c>
      <c r="Y635" s="108">
        <v>1092</v>
      </c>
      <c r="Z635" s="109" t="s">
        <v>832</v>
      </c>
      <c r="AA635" s="177" t="s">
        <v>1738</v>
      </c>
      <c r="AB635" s="177" t="s">
        <v>832</v>
      </c>
      <c r="AC635" s="178">
        <f>AB635-AA635</f>
        <v>-60</v>
      </c>
      <c r="AD635" s="179">
        <f>IF(AF635="SI", 0,G635)</f>
        <v>102.96</v>
      </c>
      <c r="AE635" s="180">
        <f>AD635*AC635</f>
        <v>-6177.5999999999995</v>
      </c>
      <c r="AF635" s="181"/>
    </row>
    <row r="636" spans="1:32">
      <c r="A636" s="108">
        <v>2014</v>
      </c>
      <c r="B636" s="108">
        <v>659</v>
      </c>
      <c r="C636" s="109" t="s">
        <v>832</v>
      </c>
      <c r="D636" s="175" t="s">
        <v>1783</v>
      </c>
      <c r="E636" s="109" t="s">
        <v>465</v>
      </c>
      <c r="F636" s="182" t="s">
        <v>1784</v>
      </c>
      <c r="G636" s="112">
        <v>617.32000000000005</v>
      </c>
      <c r="H636" s="176" t="s">
        <v>1785</v>
      </c>
      <c r="I636" s="108">
        <v>0</v>
      </c>
      <c r="J636" s="108">
        <v>0</v>
      </c>
      <c r="K636" s="109"/>
      <c r="L636" s="111" t="s">
        <v>1263</v>
      </c>
      <c r="M636" s="109" t="s">
        <v>70</v>
      </c>
      <c r="N636" s="109" t="s">
        <v>70</v>
      </c>
      <c r="O636" s="108">
        <v>3</v>
      </c>
      <c r="P636" s="111" t="s">
        <v>243</v>
      </c>
      <c r="Q636" s="108">
        <v>1010203</v>
      </c>
      <c r="R636" s="108">
        <v>140</v>
      </c>
      <c r="S636" s="108">
        <v>1057</v>
      </c>
      <c r="T636" s="108">
        <v>1</v>
      </c>
      <c r="U636" s="113">
        <v>2014</v>
      </c>
      <c r="V636" s="113">
        <v>675</v>
      </c>
      <c r="W636" s="113">
        <v>0</v>
      </c>
      <c r="X636" s="114" t="s">
        <v>1632</v>
      </c>
      <c r="Y636" s="108">
        <v>1093</v>
      </c>
      <c r="Z636" s="109" t="s">
        <v>832</v>
      </c>
      <c r="AA636" s="177" t="s">
        <v>1738</v>
      </c>
      <c r="AB636" s="177" t="s">
        <v>832</v>
      </c>
      <c r="AC636" s="178">
        <f>AB636-AA636</f>
        <v>-60</v>
      </c>
      <c r="AD636" s="179">
        <f>IF(AF636="SI", 0,G636)</f>
        <v>617.32000000000005</v>
      </c>
      <c r="AE636" s="180">
        <f>AD636*AC636</f>
        <v>-37039.200000000004</v>
      </c>
      <c r="AF636" s="181"/>
    </row>
    <row r="637" spans="1:32">
      <c r="A637" s="108">
        <v>2014</v>
      </c>
      <c r="B637" s="108">
        <v>660</v>
      </c>
      <c r="C637" s="109" t="s">
        <v>832</v>
      </c>
      <c r="D637" s="175" t="s">
        <v>1786</v>
      </c>
      <c r="E637" s="109" t="s">
        <v>1787</v>
      </c>
      <c r="F637" s="182" t="s">
        <v>1788</v>
      </c>
      <c r="G637" s="112">
        <v>548.66</v>
      </c>
      <c r="H637" s="176" t="s">
        <v>1785</v>
      </c>
      <c r="I637" s="108">
        <v>0</v>
      </c>
      <c r="J637" s="108">
        <v>0</v>
      </c>
      <c r="K637" s="109"/>
      <c r="L637" s="111" t="s">
        <v>1263</v>
      </c>
      <c r="M637" s="109" t="s">
        <v>70</v>
      </c>
      <c r="N637" s="109" t="s">
        <v>70</v>
      </c>
      <c r="O637" s="108">
        <v>3</v>
      </c>
      <c r="P637" s="111" t="s">
        <v>243</v>
      </c>
      <c r="Q637" s="108">
        <v>1010203</v>
      </c>
      <c r="R637" s="108">
        <v>140</v>
      </c>
      <c r="S637" s="108">
        <v>1057</v>
      </c>
      <c r="T637" s="108">
        <v>1</v>
      </c>
      <c r="U637" s="113">
        <v>2014</v>
      </c>
      <c r="V637" s="113">
        <v>675</v>
      </c>
      <c r="W637" s="113">
        <v>0</v>
      </c>
      <c r="X637" s="114" t="s">
        <v>1632</v>
      </c>
      <c r="Y637" s="108">
        <v>1093</v>
      </c>
      <c r="Z637" s="109" t="s">
        <v>832</v>
      </c>
      <c r="AA637" s="177" t="s">
        <v>1738</v>
      </c>
      <c r="AB637" s="177" t="s">
        <v>832</v>
      </c>
      <c r="AC637" s="178">
        <f>AB637-AA637</f>
        <v>-60</v>
      </c>
      <c r="AD637" s="179">
        <f>IF(AF637="SI", 0,G637)</f>
        <v>548.66</v>
      </c>
      <c r="AE637" s="180">
        <f>AD637*AC637</f>
        <v>-32919.599999999999</v>
      </c>
      <c r="AF637" s="181"/>
    </row>
    <row r="638" spans="1:32" ht="24">
      <c r="A638" s="108">
        <v>2014</v>
      </c>
      <c r="B638" s="108">
        <v>661</v>
      </c>
      <c r="C638" s="109" t="s">
        <v>832</v>
      </c>
      <c r="D638" s="175" t="s">
        <v>1789</v>
      </c>
      <c r="E638" s="109" t="s">
        <v>1526</v>
      </c>
      <c r="F638" s="182" t="s">
        <v>1790</v>
      </c>
      <c r="G638" s="112">
        <v>121.89</v>
      </c>
      <c r="H638" s="176" t="s">
        <v>736</v>
      </c>
      <c r="I638" s="108">
        <v>0</v>
      </c>
      <c r="J638" s="108">
        <v>0</v>
      </c>
      <c r="K638" s="109"/>
      <c r="L638" s="111" t="s">
        <v>188</v>
      </c>
      <c r="M638" s="109" t="s">
        <v>189</v>
      </c>
      <c r="N638" s="109" t="s">
        <v>190</v>
      </c>
      <c r="O638" s="108">
        <v>2</v>
      </c>
      <c r="P638" s="111" t="s">
        <v>73</v>
      </c>
      <c r="Q638" s="108">
        <v>1090402</v>
      </c>
      <c r="R638" s="108">
        <v>3430</v>
      </c>
      <c r="S638" s="108">
        <v>1690</v>
      </c>
      <c r="T638" s="108">
        <v>1</v>
      </c>
      <c r="U638" s="113">
        <v>2014</v>
      </c>
      <c r="V638" s="113">
        <v>268</v>
      </c>
      <c r="W638" s="113">
        <v>0</v>
      </c>
      <c r="X638" s="114" t="s">
        <v>70</v>
      </c>
      <c r="Y638" s="108">
        <v>1101</v>
      </c>
      <c r="Z638" s="109" t="s">
        <v>832</v>
      </c>
      <c r="AA638" s="177" t="s">
        <v>1738</v>
      </c>
      <c r="AB638" s="177" t="s">
        <v>832</v>
      </c>
      <c r="AC638" s="178">
        <f>AB638-AA638</f>
        <v>-60</v>
      </c>
      <c r="AD638" s="179">
        <f>IF(AF638="SI", 0,G638)</f>
        <v>121.89</v>
      </c>
      <c r="AE638" s="180">
        <f>AD638*AC638</f>
        <v>-7313.4</v>
      </c>
      <c r="AF638" s="181"/>
    </row>
    <row r="639" spans="1:32" ht="24">
      <c r="A639" s="108">
        <v>2014</v>
      </c>
      <c r="B639" s="108">
        <v>662</v>
      </c>
      <c r="C639" s="109" t="s">
        <v>832</v>
      </c>
      <c r="D639" s="175" t="s">
        <v>1791</v>
      </c>
      <c r="E639" s="109" t="s">
        <v>1526</v>
      </c>
      <c r="F639" s="182" t="s">
        <v>1792</v>
      </c>
      <c r="G639" s="112">
        <v>106.53</v>
      </c>
      <c r="H639" s="176" t="s">
        <v>1793</v>
      </c>
      <c r="I639" s="108">
        <v>0</v>
      </c>
      <c r="J639" s="108">
        <v>0</v>
      </c>
      <c r="K639" s="109"/>
      <c r="L639" s="111" t="s">
        <v>188</v>
      </c>
      <c r="M639" s="109" t="s">
        <v>189</v>
      </c>
      <c r="N639" s="109" t="s">
        <v>190</v>
      </c>
      <c r="O639" s="108">
        <v>2</v>
      </c>
      <c r="P639" s="111" t="s">
        <v>73</v>
      </c>
      <c r="Q639" s="108">
        <v>1090402</v>
      </c>
      <c r="R639" s="108">
        <v>3430</v>
      </c>
      <c r="S639" s="108">
        <v>1690</v>
      </c>
      <c r="T639" s="108">
        <v>1</v>
      </c>
      <c r="U639" s="113">
        <v>2014</v>
      </c>
      <c r="V639" s="113">
        <v>567</v>
      </c>
      <c r="W639" s="113">
        <v>0</v>
      </c>
      <c r="X639" s="114" t="s">
        <v>1794</v>
      </c>
      <c r="Y639" s="108">
        <v>1102</v>
      </c>
      <c r="Z639" s="109" t="s">
        <v>832</v>
      </c>
      <c r="AA639" s="177" t="s">
        <v>1738</v>
      </c>
      <c r="AB639" s="177" t="s">
        <v>832</v>
      </c>
      <c r="AC639" s="178">
        <f>AB639-AA639</f>
        <v>-60</v>
      </c>
      <c r="AD639" s="179">
        <f>IF(AF639="SI", 0,G639)</f>
        <v>106.53</v>
      </c>
      <c r="AE639" s="180">
        <f>AD639*AC639</f>
        <v>-6391.8</v>
      </c>
      <c r="AF639" s="181"/>
    </row>
    <row r="640" spans="1:32">
      <c r="A640" s="108">
        <v>2014</v>
      </c>
      <c r="B640" s="108">
        <v>663</v>
      </c>
      <c r="C640" s="109" t="s">
        <v>832</v>
      </c>
      <c r="D640" s="175" t="s">
        <v>1795</v>
      </c>
      <c r="E640" s="109" t="s">
        <v>1554</v>
      </c>
      <c r="F640" s="182" t="s">
        <v>1796</v>
      </c>
      <c r="G640" s="112">
        <v>52.47</v>
      </c>
      <c r="H640" s="176" t="s">
        <v>1793</v>
      </c>
      <c r="I640" s="108">
        <v>0</v>
      </c>
      <c r="J640" s="108">
        <v>0</v>
      </c>
      <c r="K640" s="109"/>
      <c r="L640" s="111" t="s">
        <v>188</v>
      </c>
      <c r="M640" s="109" t="s">
        <v>189</v>
      </c>
      <c r="N640" s="109" t="s">
        <v>190</v>
      </c>
      <c r="O640" s="108">
        <v>2</v>
      </c>
      <c r="P640" s="111" t="s">
        <v>73</v>
      </c>
      <c r="Q640" s="108">
        <v>1090402</v>
      </c>
      <c r="R640" s="108">
        <v>3430</v>
      </c>
      <c r="S640" s="108">
        <v>1690</v>
      </c>
      <c r="T640" s="108">
        <v>1</v>
      </c>
      <c r="U640" s="113">
        <v>2014</v>
      </c>
      <c r="V640" s="113">
        <v>567</v>
      </c>
      <c r="W640" s="113">
        <v>0</v>
      </c>
      <c r="X640" s="114" t="s">
        <v>1794</v>
      </c>
      <c r="Y640" s="108">
        <v>1102</v>
      </c>
      <c r="Z640" s="109" t="s">
        <v>832</v>
      </c>
      <c r="AA640" s="177" t="s">
        <v>1738</v>
      </c>
      <c r="AB640" s="177" t="s">
        <v>832</v>
      </c>
      <c r="AC640" s="178">
        <f>AB640-AA640</f>
        <v>-60</v>
      </c>
      <c r="AD640" s="179">
        <f>IF(AF640="SI", 0,G640)</f>
        <v>52.47</v>
      </c>
      <c r="AE640" s="180">
        <f>AD640*AC640</f>
        <v>-3148.2</v>
      </c>
      <c r="AF640" s="181"/>
    </row>
    <row r="641" spans="1:32">
      <c r="A641" s="108">
        <v>2014</v>
      </c>
      <c r="B641" s="108">
        <v>664</v>
      </c>
      <c r="C641" s="109" t="s">
        <v>1797</v>
      </c>
      <c r="D641" s="175" t="s">
        <v>1798</v>
      </c>
      <c r="E641" s="109" t="s">
        <v>860</v>
      </c>
      <c r="F641" s="182" t="s">
        <v>1799</v>
      </c>
      <c r="G641" s="112">
        <v>22.17</v>
      </c>
      <c r="H641" s="176" t="s">
        <v>1098</v>
      </c>
      <c r="I641" s="108">
        <v>0</v>
      </c>
      <c r="J641" s="108">
        <v>0</v>
      </c>
      <c r="K641" s="109"/>
      <c r="L641" s="111" t="s">
        <v>920</v>
      </c>
      <c r="M641" s="109" t="s">
        <v>921</v>
      </c>
      <c r="N641" s="109" t="s">
        <v>921</v>
      </c>
      <c r="O641" s="108">
        <v>2</v>
      </c>
      <c r="P641" s="111" t="s">
        <v>73</v>
      </c>
      <c r="Q641" s="108">
        <v>1010203</v>
      </c>
      <c r="R641" s="108">
        <v>140</v>
      </c>
      <c r="S641" s="108">
        <v>1048</v>
      </c>
      <c r="T641" s="108">
        <v>3</v>
      </c>
      <c r="U641" s="113">
        <v>2014</v>
      </c>
      <c r="V641" s="113">
        <v>290</v>
      </c>
      <c r="W641" s="113">
        <v>0</v>
      </c>
      <c r="X641" s="114" t="s">
        <v>70</v>
      </c>
      <c r="Y641" s="108">
        <v>1146</v>
      </c>
      <c r="Z641" s="109" t="s">
        <v>1613</v>
      </c>
      <c r="AA641" s="177" t="s">
        <v>1800</v>
      </c>
      <c r="AB641" s="177" t="s">
        <v>1613</v>
      </c>
      <c r="AC641" s="178">
        <f>AB641-AA641</f>
        <v>-70</v>
      </c>
      <c r="AD641" s="179">
        <f>IF(AF641="SI", 0,G641)</f>
        <v>22.17</v>
      </c>
      <c r="AE641" s="180">
        <f>AD641*AC641</f>
        <v>-1551.9</v>
      </c>
      <c r="AF641" s="181"/>
    </row>
    <row r="642" spans="1:32" ht="36">
      <c r="A642" s="108">
        <v>2014</v>
      </c>
      <c r="B642" s="108">
        <v>665</v>
      </c>
      <c r="C642" s="109" t="s">
        <v>1797</v>
      </c>
      <c r="D642" s="175" t="s">
        <v>1801</v>
      </c>
      <c r="E642" s="109" t="s">
        <v>1501</v>
      </c>
      <c r="F642" s="182" t="s">
        <v>1802</v>
      </c>
      <c r="G642" s="112">
        <v>9.3800000000000008</v>
      </c>
      <c r="H642" s="176" t="s">
        <v>1098</v>
      </c>
      <c r="I642" s="108">
        <v>0</v>
      </c>
      <c r="J642" s="108">
        <v>0</v>
      </c>
      <c r="K642" s="109"/>
      <c r="L642" s="111" t="s">
        <v>920</v>
      </c>
      <c r="M642" s="109" t="s">
        <v>921</v>
      </c>
      <c r="N642" s="109" t="s">
        <v>921</v>
      </c>
      <c r="O642" s="108">
        <v>2</v>
      </c>
      <c r="P642" s="111" t="s">
        <v>73</v>
      </c>
      <c r="Q642" s="108">
        <v>1010203</v>
      </c>
      <c r="R642" s="108">
        <v>140</v>
      </c>
      <c r="S642" s="108">
        <v>1048</v>
      </c>
      <c r="T642" s="108">
        <v>3</v>
      </c>
      <c r="U642" s="113">
        <v>2014</v>
      </c>
      <c r="V642" s="113">
        <v>290</v>
      </c>
      <c r="W642" s="113">
        <v>0</v>
      </c>
      <c r="X642" s="114" t="s">
        <v>70</v>
      </c>
      <c r="Y642" s="108">
        <v>1147</v>
      </c>
      <c r="Z642" s="109" t="s">
        <v>1613</v>
      </c>
      <c r="AA642" s="177" t="s">
        <v>1800</v>
      </c>
      <c r="AB642" s="177" t="s">
        <v>1613</v>
      </c>
      <c r="AC642" s="178">
        <f>AB642-AA642</f>
        <v>-70</v>
      </c>
      <c r="AD642" s="179">
        <f>IF(AF642="SI", 0,G642)</f>
        <v>9.3800000000000008</v>
      </c>
      <c r="AE642" s="180">
        <f>AD642*AC642</f>
        <v>-656.6</v>
      </c>
      <c r="AF642" s="181"/>
    </row>
    <row r="643" spans="1:32" ht="36">
      <c r="A643" s="108">
        <v>2014</v>
      </c>
      <c r="B643" s="108">
        <v>666</v>
      </c>
      <c r="C643" s="109" t="s">
        <v>1797</v>
      </c>
      <c r="D643" s="175" t="s">
        <v>1803</v>
      </c>
      <c r="E643" s="109" t="s">
        <v>860</v>
      </c>
      <c r="F643" s="182" t="s">
        <v>1802</v>
      </c>
      <c r="G643" s="112">
        <v>12.13</v>
      </c>
      <c r="H643" s="176" t="s">
        <v>1098</v>
      </c>
      <c r="I643" s="108">
        <v>0</v>
      </c>
      <c r="J643" s="108">
        <v>0</v>
      </c>
      <c r="K643" s="109"/>
      <c r="L643" s="111" t="s">
        <v>920</v>
      </c>
      <c r="M643" s="109" t="s">
        <v>921</v>
      </c>
      <c r="N643" s="109" t="s">
        <v>921</v>
      </c>
      <c r="O643" s="108">
        <v>2</v>
      </c>
      <c r="P643" s="111" t="s">
        <v>73</v>
      </c>
      <c r="Q643" s="108">
        <v>1060302</v>
      </c>
      <c r="R643" s="108">
        <v>2440</v>
      </c>
      <c r="S643" s="108">
        <v>1910</v>
      </c>
      <c r="T643" s="108">
        <v>3</v>
      </c>
      <c r="U643" s="113">
        <v>2014</v>
      </c>
      <c r="V643" s="113">
        <v>298</v>
      </c>
      <c r="W643" s="113">
        <v>0</v>
      </c>
      <c r="X643" s="114" t="s">
        <v>70</v>
      </c>
      <c r="Y643" s="108">
        <v>1148</v>
      </c>
      <c r="Z643" s="109" t="s">
        <v>1613</v>
      </c>
      <c r="AA643" s="177" t="s">
        <v>1800</v>
      </c>
      <c r="AB643" s="177" t="s">
        <v>1613</v>
      </c>
      <c r="AC643" s="178">
        <f>AB643-AA643</f>
        <v>-70</v>
      </c>
      <c r="AD643" s="179">
        <f>IF(AF643="SI", 0,G643)</f>
        <v>12.13</v>
      </c>
      <c r="AE643" s="180">
        <f>AD643*AC643</f>
        <v>-849.1</v>
      </c>
      <c r="AF643" s="181"/>
    </row>
    <row r="644" spans="1:32" ht="36">
      <c r="A644" s="108">
        <v>2014</v>
      </c>
      <c r="B644" s="108">
        <v>667</v>
      </c>
      <c r="C644" s="109" t="s">
        <v>1797</v>
      </c>
      <c r="D644" s="175" t="s">
        <v>1804</v>
      </c>
      <c r="E644" s="109" t="s">
        <v>1501</v>
      </c>
      <c r="F644" s="182" t="s">
        <v>1802</v>
      </c>
      <c r="G644" s="112">
        <v>12.13</v>
      </c>
      <c r="H644" s="176" t="s">
        <v>1098</v>
      </c>
      <c r="I644" s="108">
        <v>0</v>
      </c>
      <c r="J644" s="108">
        <v>0</v>
      </c>
      <c r="K644" s="109"/>
      <c r="L644" s="111" t="s">
        <v>920</v>
      </c>
      <c r="M644" s="109" t="s">
        <v>921</v>
      </c>
      <c r="N644" s="109" t="s">
        <v>921</v>
      </c>
      <c r="O644" s="108">
        <v>2</v>
      </c>
      <c r="P644" s="111" t="s">
        <v>73</v>
      </c>
      <c r="Q644" s="108">
        <v>1060302</v>
      </c>
      <c r="R644" s="108">
        <v>2440</v>
      </c>
      <c r="S644" s="108">
        <v>1910</v>
      </c>
      <c r="T644" s="108">
        <v>3</v>
      </c>
      <c r="U644" s="113">
        <v>2014</v>
      </c>
      <c r="V644" s="113">
        <v>298</v>
      </c>
      <c r="W644" s="113">
        <v>0</v>
      </c>
      <c r="X644" s="114" t="s">
        <v>70</v>
      </c>
      <c r="Y644" s="108">
        <v>1149</v>
      </c>
      <c r="Z644" s="109" t="s">
        <v>1613</v>
      </c>
      <c r="AA644" s="177" t="s">
        <v>1800</v>
      </c>
      <c r="AB644" s="177" t="s">
        <v>1613</v>
      </c>
      <c r="AC644" s="178">
        <f>AB644-AA644</f>
        <v>-70</v>
      </c>
      <c r="AD644" s="179">
        <f>IF(AF644="SI", 0,G644)</f>
        <v>12.13</v>
      </c>
      <c r="AE644" s="180">
        <f>AD644*AC644</f>
        <v>-849.1</v>
      </c>
      <c r="AF644" s="181"/>
    </row>
    <row r="645" spans="1:32" ht="24">
      <c r="A645" s="108">
        <v>2014</v>
      </c>
      <c r="B645" s="108">
        <v>668</v>
      </c>
      <c r="C645" s="109" t="s">
        <v>1797</v>
      </c>
      <c r="D645" s="175" t="s">
        <v>1805</v>
      </c>
      <c r="E645" s="109" t="s">
        <v>860</v>
      </c>
      <c r="F645" s="182" t="s">
        <v>1806</v>
      </c>
      <c r="G645" s="112">
        <v>109.8</v>
      </c>
      <c r="H645" s="176" t="s">
        <v>1098</v>
      </c>
      <c r="I645" s="108">
        <v>0</v>
      </c>
      <c r="J645" s="108">
        <v>0</v>
      </c>
      <c r="K645" s="109"/>
      <c r="L645" s="111" t="s">
        <v>920</v>
      </c>
      <c r="M645" s="109" t="s">
        <v>921</v>
      </c>
      <c r="N645" s="109" t="s">
        <v>921</v>
      </c>
      <c r="O645" s="108">
        <v>3</v>
      </c>
      <c r="P645" s="111" t="s">
        <v>243</v>
      </c>
      <c r="Q645" s="108">
        <v>1040203</v>
      </c>
      <c r="R645" s="108">
        <v>1570</v>
      </c>
      <c r="S645" s="108">
        <v>1367</v>
      </c>
      <c r="T645" s="108">
        <v>3</v>
      </c>
      <c r="U645" s="113">
        <v>2014</v>
      </c>
      <c r="V645" s="113">
        <v>828</v>
      </c>
      <c r="W645" s="113">
        <v>0</v>
      </c>
      <c r="X645" s="114" t="s">
        <v>70</v>
      </c>
      <c r="Y645" s="108">
        <v>1150</v>
      </c>
      <c r="Z645" s="109" t="s">
        <v>1613</v>
      </c>
      <c r="AA645" s="177" t="s">
        <v>1800</v>
      </c>
      <c r="AB645" s="177" t="s">
        <v>1613</v>
      </c>
      <c r="AC645" s="178">
        <f>AB645-AA645</f>
        <v>-70</v>
      </c>
      <c r="AD645" s="179">
        <f>IF(AF645="SI", 0,G645)</f>
        <v>109.8</v>
      </c>
      <c r="AE645" s="180">
        <f>AD645*AC645</f>
        <v>-7686</v>
      </c>
      <c r="AF645" s="181"/>
    </row>
    <row r="646" spans="1:32" ht="24">
      <c r="A646" s="108">
        <v>2014</v>
      </c>
      <c r="B646" s="108">
        <v>669</v>
      </c>
      <c r="C646" s="109" t="s">
        <v>1797</v>
      </c>
      <c r="D646" s="175" t="s">
        <v>1807</v>
      </c>
      <c r="E646" s="109" t="s">
        <v>1501</v>
      </c>
      <c r="F646" s="182" t="s">
        <v>1806</v>
      </c>
      <c r="G646" s="112">
        <v>82.09</v>
      </c>
      <c r="H646" s="176" t="s">
        <v>1098</v>
      </c>
      <c r="I646" s="108">
        <v>0</v>
      </c>
      <c r="J646" s="108">
        <v>0</v>
      </c>
      <c r="K646" s="109"/>
      <c r="L646" s="111" t="s">
        <v>920</v>
      </c>
      <c r="M646" s="109" t="s">
        <v>921</v>
      </c>
      <c r="N646" s="109" t="s">
        <v>921</v>
      </c>
      <c r="O646" s="108">
        <v>3</v>
      </c>
      <c r="P646" s="111" t="s">
        <v>243</v>
      </c>
      <c r="Q646" s="108">
        <v>1040203</v>
      </c>
      <c r="R646" s="108">
        <v>1570</v>
      </c>
      <c r="S646" s="108">
        <v>1367</v>
      </c>
      <c r="T646" s="108">
        <v>3</v>
      </c>
      <c r="U646" s="113">
        <v>2014</v>
      </c>
      <c r="V646" s="113">
        <v>828</v>
      </c>
      <c r="W646" s="113">
        <v>0</v>
      </c>
      <c r="X646" s="114" t="s">
        <v>70</v>
      </c>
      <c r="Y646" s="108">
        <v>1151</v>
      </c>
      <c r="Z646" s="109" t="s">
        <v>1613</v>
      </c>
      <c r="AA646" s="177" t="s">
        <v>1800</v>
      </c>
      <c r="AB646" s="177" t="s">
        <v>1613</v>
      </c>
      <c r="AC646" s="178">
        <f>AB646-AA646</f>
        <v>-70</v>
      </c>
      <c r="AD646" s="179">
        <f>IF(AF646="SI", 0,G646)</f>
        <v>82.09</v>
      </c>
      <c r="AE646" s="180">
        <f>AD646*AC646</f>
        <v>-5746.3</v>
      </c>
      <c r="AF646" s="181"/>
    </row>
    <row r="647" spans="1:32" ht="36">
      <c r="A647" s="108">
        <v>2014</v>
      </c>
      <c r="B647" s="108">
        <v>670</v>
      </c>
      <c r="C647" s="109" t="s">
        <v>1797</v>
      </c>
      <c r="D647" s="175" t="s">
        <v>1808</v>
      </c>
      <c r="E647" s="109" t="s">
        <v>860</v>
      </c>
      <c r="F647" s="182" t="s">
        <v>1802</v>
      </c>
      <c r="G647" s="112">
        <v>141.59</v>
      </c>
      <c r="H647" s="176" t="s">
        <v>967</v>
      </c>
      <c r="I647" s="108">
        <v>0</v>
      </c>
      <c r="J647" s="108">
        <v>0</v>
      </c>
      <c r="K647" s="109"/>
      <c r="L647" s="111" t="s">
        <v>920</v>
      </c>
      <c r="M647" s="109" t="s">
        <v>921</v>
      </c>
      <c r="N647" s="109" t="s">
        <v>921</v>
      </c>
      <c r="O647" s="108">
        <v>3</v>
      </c>
      <c r="P647" s="111" t="s">
        <v>243</v>
      </c>
      <c r="Q647" s="108">
        <v>1040203</v>
      </c>
      <c r="R647" s="108">
        <v>1570</v>
      </c>
      <c r="S647" s="108">
        <v>1367</v>
      </c>
      <c r="T647" s="108">
        <v>2</v>
      </c>
      <c r="U647" s="113">
        <v>2014</v>
      </c>
      <c r="V647" s="113">
        <v>293</v>
      </c>
      <c r="W647" s="113">
        <v>0</v>
      </c>
      <c r="X647" s="114" t="s">
        <v>70</v>
      </c>
      <c r="Y647" s="108">
        <v>1152</v>
      </c>
      <c r="Z647" s="109" t="s">
        <v>1613</v>
      </c>
      <c r="AA647" s="177" t="s">
        <v>1800</v>
      </c>
      <c r="AB647" s="177" t="s">
        <v>1613</v>
      </c>
      <c r="AC647" s="178">
        <f>AB647-AA647</f>
        <v>-70</v>
      </c>
      <c r="AD647" s="179">
        <f>IF(AF647="SI", 0,G647)</f>
        <v>141.59</v>
      </c>
      <c r="AE647" s="180">
        <f>AD647*AC647</f>
        <v>-9911.3000000000011</v>
      </c>
      <c r="AF647" s="181"/>
    </row>
    <row r="648" spans="1:32" ht="36">
      <c r="A648" s="108">
        <v>2014</v>
      </c>
      <c r="B648" s="108">
        <v>671</v>
      </c>
      <c r="C648" s="109" t="s">
        <v>1797</v>
      </c>
      <c r="D648" s="175" t="s">
        <v>1809</v>
      </c>
      <c r="E648" s="109" t="s">
        <v>860</v>
      </c>
      <c r="F648" s="182" t="s">
        <v>1802</v>
      </c>
      <c r="G648" s="112">
        <v>31.09</v>
      </c>
      <c r="H648" s="176" t="s">
        <v>967</v>
      </c>
      <c r="I648" s="108">
        <v>0</v>
      </c>
      <c r="J648" s="108">
        <v>0</v>
      </c>
      <c r="K648" s="109"/>
      <c r="L648" s="111" t="s">
        <v>920</v>
      </c>
      <c r="M648" s="109" t="s">
        <v>921</v>
      </c>
      <c r="N648" s="109" t="s">
        <v>921</v>
      </c>
      <c r="O648" s="108">
        <v>3</v>
      </c>
      <c r="P648" s="111" t="s">
        <v>243</v>
      </c>
      <c r="Q648" s="108">
        <v>1100402</v>
      </c>
      <c r="R648" s="108">
        <v>4090</v>
      </c>
      <c r="S648" s="108">
        <v>1897</v>
      </c>
      <c r="T648" s="108">
        <v>1</v>
      </c>
      <c r="U648" s="113">
        <v>2014</v>
      </c>
      <c r="V648" s="113">
        <v>301</v>
      </c>
      <c r="W648" s="113">
        <v>0</v>
      </c>
      <c r="X648" s="114" t="s">
        <v>1613</v>
      </c>
      <c r="Y648" s="108">
        <v>1153</v>
      </c>
      <c r="Z648" s="109" t="s">
        <v>1613</v>
      </c>
      <c r="AA648" s="177" t="s">
        <v>1800</v>
      </c>
      <c r="AB648" s="177" t="s">
        <v>1613</v>
      </c>
      <c r="AC648" s="178">
        <f>AB648-AA648</f>
        <v>-70</v>
      </c>
      <c r="AD648" s="179">
        <f>IF(AF648="SI", 0,G648)</f>
        <v>31.09</v>
      </c>
      <c r="AE648" s="180">
        <f>AD648*AC648</f>
        <v>-2176.3000000000002</v>
      </c>
      <c r="AF648" s="181"/>
    </row>
    <row r="649" spans="1:32" ht="36">
      <c r="A649" s="108">
        <v>2014</v>
      </c>
      <c r="B649" s="108">
        <v>672</v>
      </c>
      <c r="C649" s="109" t="s">
        <v>1797</v>
      </c>
      <c r="D649" s="175" t="s">
        <v>1810</v>
      </c>
      <c r="E649" s="109" t="s">
        <v>860</v>
      </c>
      <c r="F649" s="182" t="s">
        <v>1802</v>
      </c>
      <c r="G649" s="112">
        <v>56.16</v>
      </c>
      <c r="H649" s="176" t="s">
        <v>967</v>
      </c>
      <c r="I649" s="108">
        <v>0</v>
      </c>
      <c r="J649" s="108">
        <v>0</v>
      </c>
      <c r="K649" s="109"/>
      <c r="L649" s="111" t="s">
        <v>920</v>
      </c>
      <c r="M649" s="109" t="s">
        <v>921</v>
      </c>
      <c r="N649" s="109" t="s">
        <v>921</v>
      </c>
      <c r="O649" s="108">
        <v>3</v>
      </c>
      <c r="P649" s="111" t="s">
        <v>243</v>
      </c>
      <c r="Q649" s="108">
        <v>1100402</v>
      </c>
      <c r="R649" s="108">
        <v>4090</v>
      </c>
      <c r="S649" s="108">
        <v>1897</v>
      </c>
      <c r="T649" s="108">
        <v>1</v>
      </c>
      <c r="U649" s="113">
        <v>2014</v>
      </c>
      <c r="V649" s="113">
        <v>301</v>
      </c>
      <c r="W649" s="113">
        <v>0</v>
      </c>
      <c r="X649" s="114" t="s">
        <v>1613</v>
      </c>
      <c r="Y649" s="108">
        <v>1153</v>
      </c>
      <c r="Z649" s="109" t="s">
        <v>1613</v>
      </c>
      <c r="AA649" s="177" t="s">
        <v>1800</v>
      </c>
      <c r="AB649" s="177" t="s">
        <v>1613</v>
      </c>
      <c r="AC649" s="178">
        <f>AB649-AA649</f>
        <v>-70</v>
      </c>
      <c r="AD649" s="179">
        <f>IF(AF649="SI", 0,G649)</f>
        <v>56.16</v>
      </c>
      <c r="AE649" s="180">
        <f>AD649*AC649</f>
        <v>-3931.2</v>
      </c>
      <c r="AF649" s="181"/>
    </row>
    <row r="650" spans="1:32" ht="36">
      <c r="A650" s="108">
        <v>2014</v>
      </c>
      <c r="B650" s="108">
        <v>673</v>
      </c>
      <c r="C650" s="109" t="s">
        <v>1797</v>
      </c>
      <c r="D650" s="175" t="s">
        <v>1811</v>
      </c>
      <c r="E650" s="109" t="s">
        <v>860</v>
      </c>
      <c r="F650" s="182" t="s">
        <v>1802</v>
      </c>
      <c r="G650" s="112">
        <v>43.55</v>
      </c>
      <c r="H650" s="176" t="s">
        <v>967</v>
      </c>
      <c r="I650" s="108">
        <v>0</v>
      </c>
      <c r="J650" s="108">
        <v>0</v>
      </c>
      <c r="K650" s="109"/>
      <c r="L650" s="111" t="s">
        <v>920</v>
      </c>
      <c r="M650" s="109" t="s">
        <v>921</v>
      </c>
      <c r="N650" s="109" t="s">
        <v>921</v>
      </c>
      <c r="O650" s="108">
        <v>2</v>
      </c>
      <c r="P650" s="111" t="s">
        <v>73</v>
      </c>
      <c r="Q650" s="108">
        <v>1060203</v>
      </c>
      <c r="R650" s="108">
        <v>2340</v>
      </c>
      <c r="S650" s="108">
        <v>1827</v>
      </c>
      <c r="T650" s="108">
        <v>3</v>
      </c>
      <c r="U650" s="113">
        <v>2014</v>
      </c>
      <c r="V650" s="113">
        <v>296</v>
      </c>
      <c r="W650" s="113">
        <v>0</v>
      </c>
      <c r="X650" s="114" t="s">
        <v>70</v>
      </c>
      <c r="Y650" s="108">
        <v>1154</v>
      </c>
      <c r="Z650" s="109" t="s">
        <v>1613</v>
      </c>
      <c r="AA650" s="177" t="s">
        <v>1800</v>
      </c>
      <c r="AB650" s="177" t="s">
        <v>1613</v>
      </c>
      <c r="AC650" s="178">
        <f>AB650-AA650</f>
        <v>-70</v>
      </c>
      <c r="AD650" s="179">
        <f>IF(AF650="SI", 0,G650)</f>
        <v>43.55</v>
      </c>
      <c r="AE650" s="180">
        <f>AD650*AC650</f>
        <v>-3048.5</v>
      </c>
      <c r="AF650" s="181"/>
    </row>
    <row r="651" spans="1:32" ht="36">
      <c r="A651" s="108">
        <v>2014</v>
      </c>
      <c r="B651" s="108">
        <v>674</v>
      </c>
      <c r="C651" s="109" t="s">
        <v>1797</v>
      </c>
      <c r="D651" s="175" t="s">
        <v>1812</v>
      </c>
      <c r="E651" s="109" t="s">
        <v>860</v>
      </c>
      <c r="F651" s="182" t="s">
        <v>1802</v>
      </c>
      <c r="G651" s="112">
        <v>27.82</v>
      </c>
      <c r="H651" s="176" t="s">
        <v>967</v>
      </c>
      <c r="I651" s="108">
        <v>0</v>
      </c>
      <c r="J651" s="108">
        <v>0</v>
      </c>
      <c r="K651" s="109"/>
      <c r="L651" s="111" t="s">
        <v>920</v>
      </c>
      <c r="M651" s="109" t="s">
        <v>921</v>
      </c>
      <c r="N651" s="109" t="s">
        <v>921</v>
      </c>
      <c r="O651" s="108">
        <v>2</v>
      </c>
      <c r="P651" s="111" t="s">
        <v>73</v>
      </c>
      <c r="Q651" s="108">
        <v>1060302</v>
      </c>
      <c r="R651" s="108">
        <v>2440</v>
      </c>
      <c r="S651" s="108">
        <v>1910</v>
      </c>
      <c r="T651" s="108">
        <v>2</v>
      </c>
      <c r="U651" s="113">
        <v>2014</v>
      </c>
      <c r="V651" s="113">
        <v>297</v>
      </c>
      <c r="W651" s="113">
        <v>0</v>
      </c>
      <c r="X651" s="114" t="s">
        <v>1613</v>
      </c>
      <c r="Y651" s="108">
        <v>1156</v>
      </c>
      <c r="Z651" s="109" t="s">
        <v>1613</v>
      </c>
      <c r="AA651" s="177" t="s">
        <v>1800</v>
      </c>
      <c r="AB651" s="177" t="s">
        <v>1613</v>
      </c>
      <c r="AC651" s="178">
        <f>AB651-AA651</f>
        <v>-70</v>
      </c>
      <c r="AD651" s="179">
        <f>IF(AF651="SI", 0,G651)</f>
        <v>27.82</v>
      </c>
      <c r="AE651" s="180">
        <f>AD651*AC651</f>
        <v>-1947.4</v>
      </c>
      <c r="AF651" s="181"/>
    </row>
    <row r="652" spans="1:32" ht="36">
      <c r="A652" s="108">
        <v>2014</v>
      </c>
      <c r="B652" s="108">
        <v>675</v>
      </c>
      <c r="C652" s="109" t="s">
        <v>1797</v>
      </c>
      <c r="D652" s="175" t="s">
        <v>1813</v>
      </c>
      <c r="E652" s="109" t="s">
        <v>860</v>
      </c>
      <c r="F652" s="182" t="s">
        <v>1802</v>
      </c>
      <c r="G652" s="112">
        <v>50.95</v>
      </c>
      <c r="H652" s="176" t="s">
        <v>967</v>
      </c>
      <c r="I652" s="108">
        <v>0</v>
      </c>
      <c r="J652" s="108">
        <v>0</v>
      </c>
      <c r="K652" s="109"/>
      <c r="L652" s="111" t="s">
        <v>920</v>
      </c>
      <c r="M652" s="109" t="s">
        <v>921</v>
      </c>
      <c r="N652" s="109" t="s">
        <v>921</v>
      </c>
      <c r="O652" s="108">
        <v>2</v>
      </c>
      <c r="P652" s="111" t="s">
        <v>73</v>
      </c>
      <c r="Q652" s="108">
        <v>1060302</v>
      </c>
      <c r="R652" s="108">
        <v>2440</v>
      </c>
      <c r="S652" s="108">
        <v>1910</v>
      </c>
      <c r="T652" s="108">
        <v>2</v>
      </c>
      <c r="U652" s="113">
        <v>2014</v>
      </c>
      <c r="V652" s="113">
        <v>297</v>
      </c>
      <c r="W652" s="113">
        <v>0</v>
      </c>
      <c r="X652" s="114" t="s">
        <v>1613</v>
      </c>
      <c r="Y652" s="108">
        <v>1156</v>
      </c>
      <c r="Z652" s="109" t="s">
        <v>1613</v>
      </c>
      <c r="AA652" s="177" t="s">
        <v>1800</v>
      </c>
      <c r="AB652" s="177" t="s">
        <v>1613</v>
      </c>
      <c r="AC652" s="178">
        <f>AB652-AA652</f>
        <v>-70</v>
      </c>
      <c r="AD652" s="179">
        <f>IF(AF652="SI", 0,G652)</f>
        <v>50.95</v>
      </c>
      <c r="AE652" s="180">
        <f>AD652*AC652</f>
        <v>-3566.5</v>
      </c>
      <c r="AF652" s="181"/>
    </row>
    <row r="653" spans="1:32" ht="36">
      <c r="A653" s="108">
        <v>2014</v>
      </c>
      <c r="B653" s="108">
        <v>676</v>
      </c>
      <c r="C653" s="109" t="s">
        <v>1797</v>
      </c>
      <c r="D653" s="175" t="s">
        <v>1814</v>
      </c>
      <c r="E653" s="109" t="s">
        <v>860</v>
      </c>
      <c r="F653" s="182" t="s">
        <v>1802</v>
      </c>
      <c r="G653" s="112">
        <v>172.84</v>
      </c>
      <c r="H653" s="176" t="s">
        <v>967</v>
      </c>
      <c r="I653" s="108">
        <v>0</v>
      </c>
      <c r="J653" s="108">
        <v>0</v>
      </c>
      <c r="K653" s="109"/>
      <c r="L653" s="111" t="s">
        <v>920</v>
      </c>
      <c r="M653" s="109" t="s">
        <v>921</v>
      </c>
      <c r="N653" s="109" t="s">
        <v>921</v>
      </c>
      <c r="O653" s="108">
        <v>2</v>
      </c>
      <c r="P653" s="111" t="s">
        <v>73</v>
      </c>
      <c r="Q653" s="108">
        <v>1060203</v>
      </c>
      <c r="R653" s="108">
        <v>2340</v>
      </c>
      <c r="S653" s="108">
        <v>1827</v>
      </c>
      <c r="T653" s="108">
        <v>1</v>
      </c>
      <c r="U653" s="113">
        <v>2014</v>
      </c>
      <c r="V653" s="113">
        <v>295</v>
      </c>
      <c r="W653" s="113">
        <v>0</v>
      </c>
      <c r="X653" s="114" t="s">
        <v>70</v>
      </c>
      <c r="Y653" s="108">
        <v>1155</v>
      </c>
      <c r="Z653" s="109" t="s">
        <v>1613</v>
      </c>
      <c r="AA653" s="177" t="s">
        <v>1800</v>
      </c>
      <c r="AB653" s="177" t="s">
        <v>1613</v>
      </c>
      <c r="AC653" s="178">
        <f>AB653-AA653</f>
        <v>-70</v>
      </c>
      <c r="AD653" s="179">
        <f>IF(AF653="SI", 0,G653)</f>
        <v>172.84</v>
      </c>
      <c r="AE653" s="180">
        <f>AD653*AC653</f>
        <v>-12098.800000000001</v>
      </c>
      <c r="AF653" s="181"/>
    </row>
    <row r="654" spans="1:32" ht="36">
      <c r="A654" s="108">
        <v>2014</v>
      </c>
      <c r="B654" s="108">
        <v>677</v>
      </c>
      <c r="C654" s="109" t="s">
        <v>1797</v>
      </c>
      <c r="D654" s="175" t="s">
        <v>1815</v>
      </c>
      <c r="E654" s="109" t="s">
        <v>860</v>
      </c>
      <c r="F654" s="182" t="s">
        <v>1816</v>
      </c>
      <c r="G654" s="112">
        <v>193.59</v>
      </c>
      <c r="H654" s="176" t="s">
        <v>967</v>
      </c>
      <c r="I654" s="108">
        <v>0</v>
      </c>
      <c r="J654" s="108">
        <v>0</v>
      </c>
      <c r="K654" s="109"/>
      <c r="L654" s="111" t="s">
        <v>920</v>
      </c>
      <c r="M654" s="109" t="s">
        <v>921</v>
      </c>
      <c r="N654" s="109" t="s">
        <v>921</v>
      </c>
      <c r="O654" s="108">
        <v>2</v>
      </c>
      <c r="P654" s="111" t="s">
        <v>73</v>
      </c>
      <c r="Q654" s="108">
        <v>1010203</v>
      </c>
      <c r="R654" s="108">
        <v>140</v>
      </c>
      <c r="S654" s="108">
        <v>1048</v>
      </c>
      <c r="T654" s="108">
        <v>2</v>
      </c>
      <c r="U654" s="113">
        <v>2014</v>
      </c>
      <c r="V654" s="113">
        <v>289</v>
      </c>
      <c r="W654" s="113">
        <v>0</v>
      </c>
      <c r="X654" s="114" t="s">
        <v>70</v>
      </c>
      <c r="Y654" s="108">
        <v>1157</v>
      </c>
      <c r="Z654" s="109" t="s">
        <v>1613</v>
      </c>
      <c r="AA654" s="177" t="s">
        <v>1800</v>
      </c>
      <c r="AB654" s="177" t="s">
        <v>1613</v>
      </c>
      <c r="AC654" s="178">
        <f>AB654-AA654</f>
        <v>-70</v>
      </c>
      <c r="AD654" s="179">
        <f>IF(AF654="SI", 0,G654)</f>
        <v>193.59</v>
      </c>
      <c r="AE654" s="180">
        <f>AD654*AC654</f>
        <v>-13551.300000000001</v>
      </c>
      <c r="AF654" s="181"/>
    </row>
    <row r="655" spans="1:32" ht="36">
      <c r="A655" s="108">
        <v>2014</v>
      </c>
      <c r="B655" s="108">
        <v>678</v>
      </c>
      <c r="C655" s="109" t="s">
        <v>1797</v>
      </c>
      <c r="D655" s="175" t="s">
        <v>1817</v>
      </c>
      <c r="E655" s="109" t="s">
        <v>860</v>
      </c>
      <c r="F655" s="182" t="s">
        <v>1818</v>
      </c>
      <c r="G655" s="112">
        <v>99.45</v>
      </c>
      <c r="H655" s="176" t="s">
        <v>967</v>
      </c>
      <c r="I655" s="108">
        <v>0</v>
      </c>
      <c r="J655" s="108">
        <v>0</v>
      </c>
      <c r="K655" s="109"/>
      <c r="L655" s="111" t="s">
        <v>920</v>
      </c>
      <c r="M655" s="109" t="s">
        <v>921</v>
      </c>
      <c r="N655" s="109" t="s">
        <v>921</v>
      </c>
      <c r="O655" s="108">
        <v>2</v>
      </c>
      <c r="P655" s="111" t="s">
        <v>73</v>
      </c>
      <c r="Q655" s="108">
        <v>1090403</v>
      </c>
      <c r="R655" s="108">
        <v>3440</v>
      </c>
      <c r="S655" s="108">
        <v>1691</v>
      </c>
      <c r="T655" s="108">
        <v>2</v>
      </c>
      <c r="U655" s="113">
        <v>2014</v>
      </c>
      <c r="V655" s="113">
        <v>833</v>
      </c>
      <c r="W655" s="113">
        <v>0</v>
      </c>
      <c r="X655" s="114" t="s">
        <v>70</v>
      </c>
      <c r="Y655" s="108">
        <v>1158</v>
      </c>
      <c r="Z655" s="109" t="s">
        <v>1613</v>
      </c>
      <c r="AA655" s="177" t="s">
        <v>1800</v>
      </c>
      <c r="AB655" s="177" t="s">
        <v>1613</v>
      </c>
      <c r="AC655" s="178">
        <f>AB655-AA655</f>
        <v>-70</v>
      </c>
      <c r="AD655" s="179">
        <f>IF(AF655="SI", 0,G655)</f>
        <v>99.45</v>
      </c>
      <c r="AE655" s="180">
        <f>AD655*AC655</f>
        <v>-6961.5</v>
      </c>
      <c r="AF655" s="181"/>
    </row>
    <row r="656" spans="1:32" ht="36">
      <c r="A656" s="108">
        <v>2014</v>
      </c>
      <c r="B656" s="108">
        <v>679</v>
      </c>
      <c r="C656" s="109" t="s">
        <v>1797</v>
      </c>
      <c r="D656" s="175" t="s">
        <v>1819</v>
      </c>
      <c r="E656" s="109" t="s">
        <v>860</v>
      </c>
      <c r="F656" s="182" t="s">
        <v>1818</v>
      </c>
      <c r="G656" s="112">
        <v>44.99</v>
      </c>
      <c r="H656" s="176" t="s">
        <v>967</v>
      </c>
      <c r="I656" s="108">
        <v>0</v>
      </c>
      <c r="J656" s="108">
        <v>0</v>
      </c>
      <c r="K656" s="109"/>
      <c r="L656" s="111" t="s">
        <v>920</v>
      </c>
      <c r="M656" s="109" t="s">
        <v>921</v>
      </c>
      <c r="N656" s="109" t="s">
        <v>921</v>
      </c>
      <c r="O656" s="108">
        <v>2</v>
      </c>
      <c r="P656" s="111" t="s">
        <v>73</v>
      </c>
      <c r="Q656" s="108">
        <v>1090403</v>
      </c>
      <c r="R656" s="108">
        <v>3440</v>
      </c>
      <c r="S656" s="108">
        <v>1691</v>
      </c>
      <c r="T656" s="108">
        <v>2</v>
      </c>
      <c r="U656" s="113">
        <v>2014</v>
      </c>
      <c r="V656" s="113">
        <v>833</v>
      </c>
      <c r="W656" s="113">
        <v>0</v>
      </c>
      <c r="X656" s="114" t="s">
        <v>1613</v>
      </c>
      <c r="Y656" s="108">
        <v>1159</v>
      </c>
      <c r="Z656" s="109" t="s">
        <v>1613</v>
      </c>
      <c r="AA656" s="177" t="s">
        <v>1800</v>
      </c>
      <c r="AB656" s="177" t="s">
        <v>1613</v>
      </c>
      <c r="AC656" s="178">
        <f>AB656-AA656</f>
        <v>-70</v>
      </c>
      <c r="AD656" s="179">
        <f>IF(AF656="SI", 0,G656)</f>
        <v>44.99</v>
      </c>
      <c r="AE656" s="180">
        <f>AD656*AC656</f>
        <v>-3149.3</v>
      </c>
      <c r="AF656" s="181"/>
    </row>
    <row r="657" spans="1:32" ht="36">
      <c r="A657" s="108">
        <v>2014</v>
      </c>
      <c r="B657" s="108">
        <v>680</v>
      </c>
      <c r="C657" s="109" t="s">
        <v>1797</v>
      </c>
      <c r="D657" s="175" t="s">
        <v>1820</v>
      </c>
      <c r="E657" s="109" t="s">
        <v>860</v>
      </c>
      <c r="F657" s="182" t="s">
        <v>1818</v>
      </c>
      <c r="G657" s="112">
        <v>26.58</v>
      </c>
      <c r="H657" s="176" t="s">
        <v>967</v>
      </c>
      <c r="I657" s="108">
        <v>0</v>
      </c>
      <c r="J657" s="108">
        <v>0</v>
      </c>
      <c r="K657" s="109"/>
      <c r="L657" s="111" t="s">
        <v>920</v>
      </c>
      <c r="M657" s="109" t="s">
        <v>921</v>
      </c>
      <c r="N657" s="109" t="s">
        <v>921</v>
      </c>
      <c r="O657" s="108">
        <v>2</v>
      </c>
      <c r="P657" s="111" t="s">
        <v>73</v>
      </c>
      <c r="Q657" s="108">
        <v>1090403</v>
      </c>
      <c r="R657" s="108">
        <v>3440</v>
      </c>
      <c r="S657" s="108">
        <v>1691</v>
      </c>
      <c r="T657" s="108">
        <v>2</v>
      </c>
      <c r="U657" s="113">
        <v>2014</v>
      </c>
      <c r="V657" s="113">
        <v>833</v>
      </c>
      <c r="W657" s="113">
        <v>0</v>
      </c>
      <c r="X657" s="114" t="s">
        <v>1613</v>
      </c>
      <c r="Y657" s="108">
        <v>1159</v>
      </c>
      <c r="Z657" s="109" t="s">
        <v>1613</v>
      </c>
      <c r="AA657" s="177" t="s">
        <v>1800</v>
      </c>
      <c r="AB657" s="177" t="s">
        <v>1613</v>
      </c>
      <c r="AC657" s="178">
        <f>AB657-AA657</f>
        <v>-70</v>
      </c>
      <c r="AD657" s="179">
        <f>IF(AF657="SI", 0,G657)</f>
        <v>26.58</v>
      </c>
      <c r="AE657" s="180">
        <f>AD657*AC657</f>
        <v>-1860.6</v>
      </c>
      <c r="AF657" s="181"/>
    </row>
    <row r="658" spans="1:32" ht="36">
      <c r="A658" s="108">
        <v>2014</v>
      </c>
      <c r="B658" s="108">
        <v>681</v>
      </c>
      <c r="C658" s="109" t="s">
        <v>1797</v>
      </c>
      <c r="D658" s="175" t="s">
        <v>1821</v>
      </c>
      <c r="E658" s="109" t="s">
        <v>860</v>
      </c>
      <c r="F658" s="182" t="s">
        <v>1818</v>
      </c>
      <c r="G658" s="112">
        <v>50.95</v>
      </c>
      <c r="H658" s="176" t="s">
        <v>967</v>
      </c>
      <c r="I658" s="108">
        <v>0</v>
      </c>
      <c r="J658" s="108">
        <v>0</v>
      </c>
      <c r="K658" s="109"/>
      <c r="L658" s="111" t="s">
        <v>920</v>
      </c>
      <c r="M658" s="109" t="s">
        <v>921</v>
      </c>
      <c r="N658" s="109" t="s">
        <v>921</v>
      </c>
      <c r="O658" s="108">
        <v>2</v>
      </c>
      <c r="P658" s="111" t="s">
        <v>73</v>
      </c>
      <c r="Q658" s="108">
        <v>1090403</v>
      </c>
      <c r="R658" s="108">
        <v>3440</v>
      </c>
      <c r="S658" s="108">
        <v>1691</v>
      </c>
      <c r="T658" s="108">
        <v>2</v>
      </c>
      <c r="U658" s="113">
        <v>2014</v>
      </c>
      <c r="V658" s="113">
        <v>833</v>
      </c>
      <c r="W658" s="113">
        <v>0</v>
      </c>
      <c r="X658" s="114" t="s">
        <v>1613</v>
      </c>
      <c r="Y658" s="108">
        <v>1159</v>
      </c>
      <c r="Z658" s="109" t="s">
        <v>1613</v>
      </c>
      <c r="AA658" s="177" t="s">
        <v>1800</v>
      </c>
      <c r="AB658" s="177" t="s">
        <v>1613</v>
      </c>
      <c r="AC658" s="178">
        <f>AB658-AA658</f>
        <v>-70</v>
      </c>
      <c r="AD658" s="179">
        <f>IF(AF658="SI", 0,G658)</f>
        <v>50.95</v>
      </c>
      <c r="AE658" s="180">
        <f>AD658*AC658</f>
        <v>-3566.5</v>
      </c>
      <c r="AF658" s="181"/>
    </row>
    <row r="659" spans="1:32" ht="36">
      <c r="A659" s="108">
        <v>2014</v>
      </c>
      <c r="B659" s="108">
        <v>682</v>
      </c>
      <c r="C659" s="109" t="s">
        <v>1797</v>
      </c>
      <c r="D659" s="175" t="s">
        <v>1822</v>
      </c>
      <c r="E659" s="109" t="s">
        <v>860</v>
      </c>
      <c r="F659" s="182" t="s">
        <v>1818</v>
      </c>
      <c r="G659" s="112">
        <v>168.8</v>
      </c>
      <c r="H659" s="176" t="s">
        <v>967</v>
      </c>
      <c r="I659" s="108">
        <v>0</v>
      </c>
      <c r="J659" s="108">
        <v>0</v>
      </c>
      <c r="K659" s="109"/>
      <c r="L659" s="111" t="s">
        <v>920</v>
      </c>
      <c r="M659" s="109" t="s">
        <v>921</v>
      </c>
      <c r="N659" s="109" t="s">
        <v>921</v>
      </c>
      <c r="O659" s="108">
        <v>2</v>
      </c>
      <c r="P659" s="111" t="s">
        <v>73</v>
      </c>
      <c r="Q659" s="108">
        <v>1090403</v>
      </c>
      <c r="R659" s="108">
        <v>3440</v>
      </c>
      <c r="S659" s="108">
        <v>1691</v>
      </c>
      <c r="T659" s="108">
        <v>2</v>
      </c>
      <c r="U659" s="113">
        <v>2014</v>
      </c>
      <c r="V659" s="113">
        <v>833</v>
      </c>
      <c r="W659" s="113">
        <v>0</v>
      </c>
      <c r="X659" s="114" t="s">
        <v>1613</v>
      </c>
      <c r="Y659" s="108">
        <v>1159</v>
      </c>
      <c r="Z659" s="109" t="s">
        <v>1613</v>
      </c>
      <c r="AA659" s="177" t="s">
        <v>1800</v>
      </c>
      <c r="AB659" s="177" t="s">
        <v>1613</v>
      </c>
      <c r="AC659" s="178">
        <f>AB659-AA659</f>
        <v>-70</v>
      </c>
      <c r="AD659" s="179">
        <f>IF(AF659="SI", 0,G659)</f>
        <v>168.8</v>
      </c>
      <c r="AE659" s="180">
        <f>AD659*AC659</f>
        <v>-11816</v>
      </c>
      <c r="AF659" s="181"/>
    </row>
    <row r="660" spans="1:32" ht="36">
      <c r="A660" s="108">
        <v>2014</v>
      </c>
      <c r="B660" s="108">
        <v>683</v>
      </c>
      <c r="C660" s="109" t="s">
        <v>1797</v>
      </c>
      <c r="D660" s="175" t="s">
        <v>1823</v>
      </c>
      <c r="E660" s="109" t="s">
        <v>860</v>
      </c>
      <c r="F660" s="182" t="s">
        <v>1818</v>
      </c>
      <c r="G660" s="112">
        <v>190.77</v>
      </c>
      <c r="H660" s="176" t="s">
        <v>967</v>
      </c>
      <c r="I660" s="108">
        <v>0</v>
      </c>
      <c r="J660" s="108">
        <v>0</v>
      </c>
      <c r="K660" s="109"/>
      <c r="L660" s="111" t="s">
        <v>920</v>
      </c>
      <c r="M660" s="109" t="s">
        <v>921</v>
      </c>
      <c r="N660" s="109" t="s">
        <v>921</v>
      </c>
      <c r="O660" s="108">
        <v>2</v>
      </c>
      <c r="P660" s="111" t="s">
        <v>73</v>
      </c>
      <c r="Q660" s="108">
        <v>1090403</v>
      </c>
      <c r="R660" s="108">
        <v>3440</v>
      </c>
      <c r="S660" s="108">
        <v>1691</v>
      </c>
      <c r="T660" s="108">
        <v>2</v>
      </c>
      <c r="U660" s="113">
        <v>2014</v>
      </c>
      <c r="V660" s="113">
        <v>833</v>
      </c>
      <c r="W660" s="113">
        <v>0</v>
      </c>
      <c r="X660" s="114" t="s">
        <v>1613</v>
      </c>
      <c r="Y660" s="108">
        <v>1159</v>
      </c>
      <c r="Z660" s="109" t="s">
        <v>1613</v>
      </c>
      <c r="AA660" s="177" t="s">
        <v>1800</v>
      </c>
      <c r="AB660" s="177" t="s">
        <v>1613</v>
      </c>
      <c r="AC660" s="178">
        <f>AB660-AA660</f>
        <v>-70</v>
      </c>
      <c r="AD660" s="179">
        <f>IF(AF660="SI", 0,G660)</f>
        <v>190.77</v>
      </c>
      <c r="AE660" s="180">
        <f>AD660*AC660</f>
        <v>-13353.900000000001</v>
      </c>
      <c r="AF660" s="181"/>
    </row>
    <row r="661" spans="1:32" ht="36">
      <c r="A661" s="108">
        <v>2014</v>
      </c>
      <c r="B661" s="108">
        <v>684</v>
      </c>
      <c r="C661" s="109" t="s">
        <v>1797</v>
      </c>
      <c r="D661" s="175" t="s">
        <v>1824</v>
      </c>
      <c r="E661" s="109" t="s">
        <v>860</v>
      </c>
      <c r="F661" s="182" t="s">
        <v>1802</v>
      </c>
      <c r="G661" s="112">
        <v>7.59</v>
      </c>
      <c r="H661" s="176" t="s">
        <v>967</v>
      </c>
      <c r="I661" s="108">
        <v>0</v>
      </c>
      <c r="J661" s="108">
        <v>0</v>
      </c>
      <c r="K661" s="109"/>
      <c r="L661" s="111" t="s">
        <v>920</v>
      </c>
      <c r="M661" s="109" t="s">
        <v>921</v>
      </c>
      <c r="N661" s="109" t="s">
        <v>921</v>
      </c>
      <c r="O661" s="108">
        <v>2</v>
      </c>
      <c r="P661" s="111" t="s">
        <v>73</v>
      </c>
      <c r="Q661" s="108">
        <v>1080202</v>
      </c>
      <c r="R661" s="108">
        <v>2880</v>
      </c>
      <c r="S661" s="108">
        <v>1937</v>
      </c>
      <c r="T661" s="108">
        <v>1</v>
      </c>
      <c r="U661" s="113">
        <v>2014</v>
      </c>
      <c r="V661" s="113">
        <v>299</v>
      </c>
      <c r="W661" s="113">
        <v>0</v>
      </c>
      <c r="X661" s="114" t="s">
        <v>1613</v>
      </c>
      <c r="Y661" s="108">
        <v>1160</v>
      </c>
      <c r="Z661" s="109" t="s">
        <v>1613</v>
      </c>
      <c r="AA661" s="177" t="s">
        <v>1800</v>
      </c>
      <c r="AB661" s="177" t="s">
        <v>1613</v>
      </c>
      <c r="AC661" s="178">
        <f>AB661-AA661</f>
        <v>-70</v>
      </c>
      <c r="AD661" s="179">
        <f>IF(AF661="SI", 0,G661)</f>
        <v>7.59</v>
      </c>
      <c r="AE661" s="180">
        <f>AD661*AC661</f>
        <v>-531.29999999999995</v>
      </c>
      <c r="AF661" s="181"/>
    </row>
    <row r="662" spans="1:32" ht="36">
      <c r="A662" s="108">
        <v>2014</v>
      </c>
      <c r="B662" s="108">
        <v>685</v>
      </c>
      <c r="C662" s="109" t="s">
        <v>1797</v>
      </c>
      <c r="D662" s="175" t="s">
        <v>1825</v>
      </c>
      <c r="E662" s="109" t="s">
        <v>860</v>
      </c>
      <c r="F662" s="182" t="s">
        <v>1802</v>
      </c>
      <c r="G662" s="112">
        <v>16.850000000000001</v>
      </c>
      <c r="H662" s="176" t="s">
        <v>967</v>
      </c>
      <c r="I662" s="108">
        <v>0</v>
      </c>
      <c r="J662" s="108">
        <v>0</v>
      </c>
      <c r="K662" s="109"/>
      <c r="L662" s="111" t="s">
        <v>920</v>
      </c>
      <c r="M662" s="109" t="s">
        <v>921</v>
      </c>
      <c r="N662" s="109" t="s">
        <v>921</v>
      </c>
      <c r="O662" s="108">
        <v>2</v>
      </c>
      <c r="P662" s="111" t="s">
        <v>73</v>
      </c>
      <c r="Q662" s="108">
        <v>1080202</v>
      </c>
      <c r="R662" s="108">
        <v>2880</v>
      </c>
      <c r="S662" s="108">
        <v>1937</v>
      </c>
      <c r="T662" s="108">
        <v>1</v>
      </c>
      <c r="U662" s="113">
        <v>2014</v>
      </c>
      <c r="V662" s="113">
        <v>299</v>
      </c>
      <c r="W662" s="113">
        <v>0</v>
      </c>
      <c r="X662" s="114" t="s">
        <v>1613</v>
      </c>
      <c r="Y662" s="108">
        <v>1160</v>
      </c>
      <c r="Z662" s="109" t="s">
        <v>1613</v>
      </c>
      <c r="AA662" s="177" t="s">
        <v>1800</v>
      </c>
      <c r="AB662" s="177" t="s">
        <v>1613</v>
      </c>
      <c r="AC662" s="178">
        <f>AB662-AA662</f>
        <v>-70</v>
      </c>
      <c r="AD662" s="179">
        <f>IF(AF662="SI", 0,G662)</f>
        <v>16.850000000000001</v>
      </c>
      <c r="AE662" s="180">
        <f>AD662*AC662</f>
        <v>-1179.5</v>
      </c>
      <c r="AF662" s="181"/>
    </row>
    <row r="663" spans="1:32" ht="36">
      <c r="A663" s="108">
        <v>2014</v>
      </c>
      <c r="B663" s="108">
        <v>686</v>
      </c>
      <c r="C663" s="109" t="s">
        <v>1797</v>
      </c>
      <c r="D663" s="175" t="s">
        <v>1826</v>
      </c>
      <c r="E663" s="109" t="s">
        <v>860</v>
      </c>
      <c r="F663" s="182" t="s">
        <v>1802</v>
      </c>
      <c r="G663" s="112">
        <v>28.93</v>
      </c>
      <c r="H663" s="176" t="s">
        <v>967</v>
      </c>
      <c r="I663" s="108">
        <v>0</v>
      </c>
      <c r="J663" s="108">
        <v>0</v>
      </c>
      <c r="K663" s="109"/>
      <c r="L663" s="111" t="s">
        <v>920</v>
      </c>
      <c r="M663" s="109" t="s">
        <v>921</v>
      </c>
      <c r="N663" s="109" t="s">
        <v>921</v>
      </c>
      <c r="O663" s="108">
        <v>2</v>
      </c>
      <c r="P663" s="111" t="s">
        <v>73</v>
      </c>
      <c r="Q663" s="108">
        <v>1080202</v>
      </c>
      <c r="R663" s="108">
        <v>2880</v>
      </c>
      <c r="S663" s="108">
        <v>1937</v>
      </c>
      <c r="T663" s="108">
        <v>1</v>
      </c>
      <c r="U663" s="113">
        <v>2014</v>
      </c>
      <c r="V663" s="113">
        <v>299</v>
      </c>
      <c r="W663" s="113">
        <v>0</v>
      </c>
      <c r="X663" s="114" t="s">
        <v>1613</v>
      </c>
      <c r="Y663" s="108">
        <v>1160</v>
      </c>
      <c r="Z663" s="109" t="s">
        <v>1613</v>
      </c>
      <c r="AA663" s="177" t="s">
        <v>1800</v>
      </c>
      <c r="AB663" s="177" t="s">
        <v>1613</v>
      </c>
      <c r="AC663" s="178">
        <f>AB663-AA663</f>
        <v>-70</v>
      </c>
      <c r="AD663" s="179">
        <f>IF(AF663="SI", 0,G663)</f>
        <v>28.93</v>
      </c>
      <c r="AE663" s="180">
        <f>AD663*AC663</f>
        <v>-2025.1</v>
      </c>
      <c r="AF663" s="181"/>
    </row>
    <row r="664" spans="1:32" ht="36">
      <c r="A664" s="108">
        <v>2014</v>
      </c>
      <c r="B664" s="108">
        <v>687</v>
      </c>
      <c r="C664" s="109" t="s">
        <v>1797</v>
      </c>
      <c r="D664" s="175" t="s">
        <v>1827</v>
      </c>
      <c r="E664" s="109" t="s">
        <v>860</v>
      </c>
      <c r="F664" s="182" t="s">
        <v>1802</v>
      </c>
      <c r="G664" s="112">
        <v>3.48</v>
      </c>
      <c r="H664" s="176" t="s">
        <v>967</v>
      </c>
      <c r="I664" s="108">
        <v>0</v>
      </c>
      <c r="J664" s="108">
        <v>0</v>
      </c>
      <c r="K664" s="109"/>
      <c r="L664" s="111" t="s">
        <v>920</v>
      </c>
      <c r="M664" s="109" t="s">
        <v>921</v>
      </c>
      <c r="N664" s="109" t="s">
        <v>921</v>
      </c>
      <c r="O664" s="108">
        <v>2</v>
      </c>
      <c r="P664" s="111" t="s">
        <v>73</v>
      </c>
      <c r="Q664" s="108">
        <v>1080202</v>
      </c>
      <c r="R664" s="108">
        <v>2880</v>
      </c>
      <c r="S664" s="108">
        <v>1937</v>
      </c>
      <c r="T664" s="108">
        <v>1</v>
      </c>
      <c r="U664" s="113">
        <v>2014</v>
      </c>
      <c r="V664" s="113">
        <v>299</v>
      </c>
      <c r="W664" s="113">
        <v>0</v>
      </c>
      <c r="X664" s="114" t="s">
        <v>1613</v>
      </c>
      <c r="Y664" s="108">
        <v>1161</v>
      </c>
      <c r="Z664" s="109" t="s">
        <v>1613</v>
      </c>
      <c r="AA664" s="177" t="s">
        <v>1800</v>
      </c>
      <c r="AB664" s="177" t="s">
        <v>1613</v>
      </c>
      <c r="AC664" s="178">
        <f>AB664-AA664</f>
        <v>-70</v>
      </c>
      <c r="AD664" s="179">
        <f>IF(AF664="SI", 0,G664)</f>
        <v>3.48</v>
      </c>
      <c r="AE664" s="180">
        <f>AD664*AC664</f>
        <v>-243.6</v>
      </c>
      <c r="AF664" s="181"/>
    </row>
    <row r="665" spans="1:32" ht="36">
      <c r="A665" s="108">
        <v>2014</v>
      </c>
      <c r="B665" s="108">
        <v>688</v>
      </c>
      <c r="C665" s="109" t="s">
        <v>1797</v>
      </c>
      <c r="D665" s="175" t="s">
        <v>1828</v>
      </c>
      <c r="E665" s="109" t="s">
        <v>860</v>
      </c>
      <c r="F665" s="182" t="s">
        <v>1802</v>
      </c>
      <c r="G665" s="112">
        <v>3.54</v>
      </c>
      <c r="H665" s="176" t="s">
        <v>967</v>
      </c>
      <c r="I665" s="108">
        <v>0</v>
      </c>
      <c r="J665" s="108">
        <v>0</v>
      </c>
      <c r="K665" s="109"/>
      <c r="L665" s="111" t="s">
        <v>920</v>
      </c>
      <c r="M665" s="109" t="s">
        <v>921</v>
      </c>
      <c r="N665" s="109" t="s">
        <v>921</v>
      </c>
      <c r="O665" s="108">
        <v>2</v>
      </c>
      <c r="P665" s="111" t="s">
        <v>73</v>
      </c>
      <c r="Q665" s="108">
        <v>1080202</v>
      </c>
      <c r="R665" s="108">
        <v>2880</v>
      </c>
      <c r="S665" s="108">
        <v>1937</v>
      </c>
      <c r="T665" s="108">
        <v>1</v>
      </c>
      <c r="U665" s="113">
        <v>2014</v>
      </c>
      <c r="V665" s="113">
        <v>299</v>
      </c>
      <c r="W665" s="113">
        <v>0</v>
      </c>
      <c r="X665" s="114" t="s">
        <v>1613</v>
      </c>
      <c r="Y665" s="108">
        <v>1161</v>
      </c>
      <c r="Z665" s="109" t="s">
        <v>1613</v>
      </c>
      <c r="AA665" s="177" t="s">
        <v>1800</v>
      </c>
      <c r="AB665" s="177" t="s">
        <v>1613</v>
      </c>
      <c r="AC665" s="178">
        <f>AB665-AA665</f>
        <v>-70</v>
      </c>
      <c r="AD665" s="179">
        <f>IF(AF665="SI", 0,G665)</f>
        <v>3.54</v>
      </c>
      <c r="AE665" s="180">
        <f>AD665*AC665</f>
        <v>-247.8</v>
      </c>
      <c r="AF665" s="181"/>
    </row>
    <row r="666" spans="1:32" ht="36">
      <c r="A666" s="108">
        <v>2014</v>
      </c>
      <c r="B666" s="108">
        <v>689</v>
      </c>
      <c r="C666" s="109" t="s">
        <v>1797</v>
      </c>
      <c r="D666" s="175" t="s">
        <v>1829</v>
      </c>
      <c r="E666" s="109" t="s">
        <v>860</v>
      </c>
      <c r="F666" s="182" t="s">
        <v>1802</v>
      </c>
      <c r="G666" s="112">
        <v>11.07</v>
      </c>
      <c r="H666" s="176" t="s">
        <v>967</v>
      </c>
      <c r="I666" s="108">
        <v>0</v>
      </c>
      <c r="J666" s="108">
        <v>0</v>
      </c>
      <c r="K666" s="109"/>
      <c r="L666" s="111" t="s">
        <v>920</v>
      </c>
      <c r="M666" s="109" t="s">
        <v>921</v>
      </c>
      <c r="N666" s="109" t="s">
        <v>921</v>
      </c>
      <c r="O666" s="108">
        <v>2</v>
      </c>
      <c r="P666" s="111" t="s">
        <v>73</v>
      </c>
      <c r="Q666" s="108">
        <v>1080202</v>
      </c>
      <c r="R666" s="108">
        <v>2880</v>
      </c>
      <c r="S666" s="108">
        <v>1937</v>
      </c>
      <c r="T666" s="108">
        <v>1</v>
      </c>
      <c r="U666" s="113">
        <v>2014</v>
      </c>
      <c r="V666" s="113">
        <v>299</v>
      </c>
      <c r="W666" s="113">
        <v>0</v>
      </c>
      <c r="X666" s="114" t="s">
        <v>1613</v>
      </c>
      <c r="Y666" s="108">
        <v>1161</v>
      </c>
      <c r="Z666" s="109" t="s">
        <v>1613</v>
      </c>
      <c r="AA666" s="177" t="s">
        <v>1800</v>
      </c>
      <c r="AB666" s="177" t="s">
        <v>1613</v>
      </c>
      <c r="AC666" s="178">
        <f>AB666-AA666</f>
        <v>-70</v>
      </c>
      <c r="AD666" s="179">
        <f>IF(AF666="SI", 0,G666)</f>
        <v>11.07</v>
      </c>
      <c r="AE666" s="180">
        <f>AD666*AC666</f>
        <v>-774.9</v>
      </c>
      <c r="AF666" s="181"/>
    </row>
    <row r="667" spans="1:32" ht="36">
      <c r="A667" s="108">
        <v>2014</v>
      </c>
      <c r="B667" s="108">
        <v>690</v>
      </c>
      <c r="C667" s="109" t="s">
        <v>1797</v>
      </c>
      <c r="D667" s="175" t="s">
        <v>1830</v>
      </c>
      <c r="E667" s="109" t="s">
        <v>860</v>
      </c>
      <c r="F667" s="182" t="s">
        <v>1802</v>
      </c>
      <c r="G667" s="112">
        <v>8.82</v>
      </c>
      <c r="H667" s="176" t="s">
        <v>967</v>
      </c>
      <c r="I667" s="108">
        <v>0</v>
      </c>
      <c r="J667" s="108">
        <v>0</v>
      </c>
      <c r="K667" s="109"/>
      <c r="L667" s="111" t="s">
        <v>920</v>
      </c>
      <c r="M667" s="109" t="s">
        <v>921</v>
      </c>
      <c r="N667" s="109" t="s">
        <v>921</v>
      </c>
      <c r="O667" s="108">
        <v>2</v>
      </c>
      <c r="P667" s="111" t="s">
        <v>73</v>
      </c>
      <c r="Q667" s="108">
        <v>1080202</v>
      </c>
      <c r="R667" s="108">
        <v>2880</v>
      </c>
      <c r="S667" s="108">
        <v>1937</v>
      </c>
      <c r="T667" s="108">
        <v>1</v>
      </c>
      <c r="U667" s="113">
        <v>2014</v>
      </c>
      <c r="V667" s="113">
        <v>299</v>
      </c>
      <c r="W667" s="113">
        <v>0</v>
      </c>
      <c r="X667" s="114" t="s">
        <v>1613</v>
      </c>
      <c r="Y667" s="108">
        <v>1161</v>
      </c>
      <c r="Z667" s="109" t="s">
        <v>1613</v>
      </c>
      <c r="AA667" s="177" t="s">
        <v>1800</v>
      </c>
      <c r="AB667" s="177" t="s">
        <v>1613</v>
      </c>
      <c r="AC667" s="178">
        <f>AB667-AA667</f>
        <v>-70</v>
      </c>
      <c r="AD667" s="179">
        <f>IF(AF667="SI", 0,G667)</f>
        <v>8.82</v>
      </c>
      <c r="AE667" s="180">
        <f>AD667*AC667</f>
        <v>-617.4</v>
      </c>
      <c r="AF667" s="181"/>
    </row>
    <row r="668" spans="1:32" ht="36">
      <c r="A668" s="108">
        <v>2014</v>
      </c>
      <c r="B668" s="108">
        <v>691</v>
      </c>
      <c r="C668" s="109" t="s">
        <v>1797</v>
      </c>
      <c r="D668" s="175" t="s">
        <v>1831</v>
      </c>
      <c r="E668" s="109" t="s">
        <v>860</v>
      </c>
      <c r="F668" s="182" t="s">
        <v>1802</v>
      </c>
      <c r="G668" s="112">
        <v>212.28</v>
      </c>
      <c r="H668" s="176" t="s">
        <v>967</v>
      </c>
      <c r="I668" s="108">
        <v>0</v>
      </c>
      <c r="J668" s="108">
        <v>0</v>
      </c>
      <c r="K668" s="109"/>
      <c r="L668" s="111" t="s">
        <v>920</v>
      </c>
      <c r="M668" s="109" t="s">
        <v>921</v>
      </c>
      <c r="N668" s="109" t="s">
        <v>921</v>
      </c>
      <c r="O668" s="108">
        <v>2</v>
      </c>
      <c r="P668" s="111" t="s">
        <v>73</v>
      </c>
      <c r="Q668" s="108">
        <v>1080202</v>
      </c>
      <c r="R668" s="108">
        <v>2880</v>
      </c>
      <c r="S668" s="108">
        <v>1937</v>
      </c>
      <c r="T668" s="108">
        <v>1</v>
      </c>
      <c r="U668" s="113">
        <v>2014</v>
      </c>
      <c r="V668" s="113">
        <v>299</v>
      </c>
      <c r="W668" s="113">
        <v>0</v>
      </c>
      <c r="X668" s="114" t="s">
        <v>1613</v>
      </c>
      <c r="Y668" s="108">
        <v>1161</v>
      </c>
      <c r="Z668" s="109" t="s">
        <v>1613</v>
      </c>
      <c r="AA668" s="177" t="s">
        <v>1800</v>
      </c>
      <c r="AB668" s="177" t="s">
        <v>1613</v>
      </c>
      <c r="AC668" s="178">
        <f>AB668-AA668</f>
        <v>-70</v>
      </c>
      <c r="AD668" s="179">
        <f>IF(AF668="SI", 0,G668)</f>
        <v>212.28</v>
      </c>
      <c r="AE668" s="180">
        <f>AD668*AC668</f>
        <v>-14859.6</v>
      </c>
      <c r="AF668" s="181"/>
    </row>
    <row r="669" spans="1:32" ht="36">
      <c r="A669" s="108">
        <v>2014</v>
      </c>
      <c r="B669" s="108">
        <v>692</v>
      </c>
      <c r="C669" s="109" t="s">
        <v>1797</v>
      </c>
      <c r="D669" s="175" t="s">
        <v>1832</v>
      </c>
      <c r="E669" s="109" t="s">
        <v>860</v>
      </c>
      <c r="F669" s="182" t="s">
        <v>1802</v>
      </c>
      <c r="G669" s="112">
        <v>28.34</v>
      </c>
      <c r="H669" s="176" t="s">
        <v>967</v>
      </c>
      <c r="I669" s="108">
        <v>0</v>
      </c>
      <c r="J669" s="108">
        <v>0</v>
      </c>
      <c r="K669" s="109"/>
      <c r="L669" s="111" t="s">
        <v>920</v>
      </c>
      <c r="M669" s="109" t="s">
        <v>921</v>
      </c>
      <c r="N669" s="109" t="s">
        <v>921</v>
      </c>
      <c r="O669" s="108">
        <v>2</v>
      </c>
      <c r="P669" s="111" t="s">
        <v>73</v>
      </c>
      <c r="Q669" s="108">
        <v>1080202</v>
      </c>
      <c r="R669" s="108">
        <v>2880</v>
      </c>
      <c r="S669" s="108">
        <v>1937</v>
      </c>
      <c r="T669" s="108">
        <v>1</v>
      </c>
      <c r="U669" s="113">
        <v>2014</v>
      </c>
      <c r="V669" s="113">
        <v>299</v>
      </c>
      <c r="W669" s="113">
        <v>0</v>
      </c>
      <c r="X669" s="114" t="s">
        <v>1613</v>
      </c>
      <c r="Y669" s="108">
        <v>1161</v>
      </c>
      <c r="Z669" s="109" t="s">
        <v>1613</v>
      </c>
      <c r="AA669" s="177" t="s">
        <v>1800</v>
      </c>
      <c r="AB669" s="177" t="s">
        <v>1613</v>
      </c>
      <c r="AC669" s="178">
        <f>AB669-AA669</f>
        <v>-70</v>
      </c>
      <c r="AD669" s="179">
        <f>IF(AF669="SI", 0,G669)</f>
        <v>28.34</v>
      </c>
      <c r="AE669" s="180">
        <f>AD669*AC669</f>
        <v>-1983.8</v>
      </c>
      <c r="AF669" s="181"/>
    </row>
    <row r="670" spans="1:32" ht="36">
      <c r="A670" s="108">
        <v>2014</v>
      </c>
      <c r="B670" s="108">
        <v>693</v>
      </c>
      <c r="C670" s="109" t="s">
        <v>1797</v>
      </c>
      <c r="D670" s="175" t="s">
        <v>1833</v>
      </c>
      <c r="E670" s="109" t="s">
        <v>860</v>
      </c>
      <c r="F670" s="182" t="s">
        <v>1802</v>
      </c>
      <c r="G670" s="112">
        <v>17.670000000000002</v>
      </c>
      <c r="H670" s="176" t="s">
        <v>967</v>
      </c>
      <c r="I670" s="108">
        <v>0</v>
      </c>
      <c r="J670" s="108">
        <v>0</v>
      </c>
      <c r="K670" s="109"/>
      <c r="L670" s="111" t="s">
        <v>920</v>
      </c>
      <c r="M670" s="109" t="s">
        <v>921</v>
      </c>
      <c r="N670" s="109" t="s">
        <v>921</v>
      </c>
      <c r="O670" s="108">
        <v>2</v>
      </c>
      <c r="P670" s="111" t="s">
        <v>73</v>
      </c>
      <c r="Q670" s="108">
        <v>1080202</v>
      </c>
      <c r="R670" s="108">
        <v>2880</v>
      </c>
      <c r="S670" s="108">
        <v>1937</v>
      </c>
      <c r="T670" s="108">
        <v>1</v>
      </c>
      <c r="U670" s="113">
        <v>2014</v>
      </c>
      <c r="V670" s="113">
        <v>299</v>
      </c>
      <c r="W670" s="113">
        <v>0</v>
      </c>
      <c r="X670" s="114" t="s">
        <v>1613</v>
      </c>
      <c r="Y670" s="108">
        <v>1161</v>
      </c>
      <c r="Z670" s="109" t="s">
        <v>1613</v>
      </c>
      <c r="AA670" s="177" t="s">
        <v>1800</v>
      </c>
      <c r="AB670" s="177" t="s">
        <v>1613</v>
      </c>
      <c r="AC670" s="178">
        <f>AB670-AA670</f>
        <v>-70</v>
      </c>
      <c r="AD670" s="179">
        <f>IF(AF670="SI", 0,G670)</f>
        <v>17.670000000000002</v>
      </c>
      <c r="AE670" s="180">
        <f>AD670*AC670</f>
        <v>-1236.9000000000001</v>
      </c>
      <c r="AF670" s="181"/>
    </row>
    <row r="671" spans="1:32" ht="36">
      <c r="A671" s="108">
        <v>2014</v>
      </c>
      <c r="B671" s="108">
        <v>694</v>
      </c>
      <c r="C671" s="109" t="s">
        <v>1797</v>
      </c>
      <c r="D671" s="175" t="s">
        <v>1834</v>
      </c>
      <c r="E671" s="109" t="s">
        <v>860</v>
      </c>
      <c r="F671" s="182" t="s">
        <v>1802</v>
      </c>
      <c r="G671" s="112">
        <v>4.25</v>
      </c>
      <c r="H671" s="176" t="s">
        <v>967</v>
      </c>
      <c r="I671" s="108">
        <v>0</v>
      </c>
      <c r="J671" s="108">
        <v>0</v>
      </c>
      <c r="K671" s="109"/>
      <c r="L671" s="111" t="s">
        <v>920</v>
      </c>
      <c r="M671" s="109" t="s">
        <v>921</v>
      </c>
      <c r="N671" s="109" t="s">
        <v>921</v>
      </c>
      <c r="O671" s="108">
        <v>2</v>
      </c>
      <c r="P671" s="111" t="s">
        <v>73</v>
      </c>
      <c r="Q671" s="108">
        <v>1080202</v>
      </c>
      <c r="R671" s="108">
        <v>2880</v>
      </c>
      <c r="S671" s="108">
        <v>1937</v>
      </c>
      <c r="T671" s="108">
        <v>1</v>
      </c>
      <c r="U671" s="113">
        <v>2014</v>
      </c>
      <c r="V671" s="113">
        <v>299</v>
      </c>
      <c r="W671" s="113">
        <v>0</v>
      </c>
      <c r="X671" s="114" t="s">
        <v>1613</v>
      </c>
      <c r="Y671" s="108">
        <v>1161</v>
      </c>
      <c r="Z671" s="109" t="s">
        <v>1613</v>
      </c>
      <c r="AA671" s="177" t="s">
        <v>1800</v>
      </c>
      <c r="AB671" s="177" t="s">
        <v>1613</v>
      </c>
      <c r="AC671" s="178">
        <f>AB671-AA671</f>
        <v>-70</v>
      </c>
      <c r="AD671" s="179">
        <f>IF(AF671="SI", 0,G671)</f>
        <v>4.25</v>
      </c>
      <c r="AE671" s="180">
        <f>AD671*AC671</f>
        <v>-297.5</v>
      </c>
      <c r="AF671" s="181"/>
    </row>
    <row r="672" spans="1:32" ht="36">
      <c r="A672" s="108">
        <v>2014</v>
      </c>
      <c r="B672" s="108">
        <v>695</v>
      </c>
      <c r="C672" s="109" t="s">
        <v>1835</v>
      </c>
      <c r="D672" s="175" t="s">
        <v>1836</v>
      </c>
      <c r="E672" s="109" t="s">
        <v>1501</v>
      </c>
      <c r="F672" s="182" t="s">
        <v>1802</v>
      </c>
      <c r="G672" s="112">
        <v>30</v>
      </c>
      <c r="H672" s="176" t="s">
        <v>967</v>
      </c>
      <c r="I672" s="108">
        <v>0</v>
      </c>
      <c r="J672" s="108">
        <v>0</v>
      </c>
      <c r="K672" s="109"/>
      <c r="L672" s="111" t="s">
        <v>920</v>
      </c>
      <c r="M672" s="109" t="s">
        <v>921</v>
      </c>
      <c r="N672" s="109" t="s">
        <v>921</v>
      </c>
      <c r="O672" s="108">
        <v>3</v>
      </c>
      <c r="P672" s="111" t="s">
        <v>243</v>
      </c>
      <c r="Q672" s="108">
        <v>1100402</v>
      </c>
      <c r="R672" s="108">
        <v>4090</v>
      </c>
      <c r="S672" s="108">
        <v>1897</v>
      </c>
      <c r="T672" s="108">
        <v>1</v>
      </c>
      <c r="U672" s="113">
        <v>2014</v>
      </c>
      <c r="V672" s="113">
        <v>301</v>
      </c>
      <c r="W672" s="113">
        <v>0</v>
      </c>
      <c r="X672" s="114" t="s">
        <v>1613</v>
      </c>
      <c r="Y672" s="108">
        <v>1164</v>
      </c>
      <c r="Z672" s="109" t="s">
        <v>1613</v>
      </c>
      <c r="AA672" s="177" t="s">
        <v>1837</v>
      </c>
      <c r="AB672" s="177" t="s">
        <v>1613</v>
      </c>
      <c r="AC672" s="178">
        <f>AB672-AA672</f>
        <v>-72</v>
      </c>
      <c r="AD672" s="179">
        <f>IF(AF672="SI", 0,G672)</f>
        <v>30</v>
      </c>
      <c r="AE672" s="180">
        <f>AD672*AC672</f>
        <v>-2160</v>
      </c>
      <c r="AF672" s="181"/>
    </row>
    <row r="673" spans="1:32" ht="36">
      <c r="A673" s="108">
        <v>2014</v>
      </c>
      <c r="B673" s="108">
        <v>696</v>
      </c>
      <c r="C673" s="109" t="s">
        <v>1835</v>
      </c>
      <c r="D673" s="175" t="s">
        <v>1838</v>
      </c>
      <c r="E673" s="109" t="s">
        <v>1501</v>
      </c>
      <c r="F673" s="182" t="s">
        <v>1802</v>
      </c>
      <c r="G673" s="112">
        <v>50.83</v>
      </c>
      <c r="H673" s="176" t="s">
        <v>967</v>
      </c>
      <c r="I673" s="108">
        <v>0</v>
      </c>
      <c r="J673" s="108">
        <v>0</v>
      </c>
      <c r="K673" s="109"/>
      <c r="L673" s="111" t="s">
        <v>920</v>
      </c>
      <c r="M673" s="109" t="s">
        <v>921</v>
      </c>
      <c r="N673" s="109" t="s">
        <v>921</v>
      </c>
      <c r="O673" s="108">
        <v>3</v>
      </c>
      <c r="P673" s="111" t="s">
        <v>243</v>
      </c>
      <c r="Q673" s="108">
        <v>1100402</v>
      </c>
      <c r="R673" s="108">
        <v>4090</v>
      </c>
      <c r="S673" s="108">
        <v>1897</v>
      </c>
      <c r="T673" s="108">
        <v>1</v>
      </c>
      <c r="U673" s="113">
        <v>2014</v>
      </c>
      <c r="V673" s="113">
        <v>301</v>
      </c>
      <c r="W673" s="113">
        <v>0</v>
      </c>
      <c r="X673" s="114" t="s">
        <v>1613</v>
      </c>
      <c r="Y673" s="108">
        <v>1164</v>
      </c>
      <c r="Z673" s="109" t="s">
        <v>1613</v>
      </c>
      <c r="AA673" s="177" t="s">
        <v>1837</v>
      </c>
      <c r="AB673" s="177" t="s">
        <v>1613</v>
      </c>
      <c r="AC673" s="178">
        <f>AB673-AA673</f>
        <v>-72</v>
      </c>
      <c r="AD673" s="179">
        <f>IF(AF673="SI", 0,G673)</f>
        <v>50.83</v>
      </c>
      <c r="AE673" s="180">
        <f>AD673*AC673</f>
        <v>-3659.7599999999998</v>
      </c>
      <c r="AF673" s="181"/>
    </row>
    <row r="674" spans="1:32" ht="36">
      <c r="A674" s="108">
        <v>2014</v>
      </c>
      <c r="B674" s="108">
        <v>697</v>
      </c>
      <c r="C674" s="109" t="s">
        <v>1835</v>
      </c>
      <c r="D674" s="175" t="s">
        <v>1839</v>
      </c>
      <c r="E674" s="109" t="s">
        <v>1501</v>
      </c>
      <c r="F674" s="182" t="s">
        <v>1802</v>
      </c>
      <c r="G674" s="112">
        <v>41.54</v>
      </c>
      <c r="H674" s="176" t="s">
        <v>967</v>
      </c>
      <c r="I674" s="108">
        <v>0</v>
      </c>
      <c r="J674" s="108">
        <v>0</v>
      </c>
      <c r="K674" s="109"/>
      <c r="L674" s="111" t="s">
        <v>920</v>
      </c>
      <c r="M674" s="109" t="s">
        <v>921</v>
      </c>
      <c r="N674" s="109" t="s">
        <v>921</v>
      </c>
      <c r="O674" s="108">
        <v>2</v>
      </c>
      <c r="P674" s="111" t="s">
        <v>73</v>
      </c>
      <c r="Q674" s="108">
        <v>1060203</v>
      </c>
      <c r="R674" s="108">
        <v>2340</v>
      </c>
      <c r="S674" s="108">
        <v>1827</v>
      </c>
      <c r="T674" s="108">
        <v>3</v>
      </c>
      <c r="U674" s="113">
        <v>2014</v>
      </c>
      <c r="V674" s="113">
        <v>296</v>
      </c>
      <c r="W674" s="113">
        <v>0</v>
      </c>
      <c r="X674" s="114" t="s">
        <v>70</v>
      </c>
      <c r="Y674" s="108">
        <v>1162</v>
      </c>
      <c r="Z674" s="109" t="s">
        <v>1613</v>
      </c>
      <c r="AA674" s="177" t="s">
        <v>1837</v>
      </c>
      <c r="AB674" s="177" t="s">
        <v>1613</v>
      </c>
      <c r="AC674" s="178">
        <f>AB674-AA674</f>
        <v>-72</v>
      </c>
      <c r="AD674" s="179">
        <f>IF(AF674="SI", 0,G674)</f>
        <v>41.54</v>
      </c>
      <c r="AE674" s="180">
        <f>AD674*AC674</f>
        <v>-2990.88</v>
      </c>
      <c r="AF674" s="181"/>
    </row>
    <row r="675" spans="1:32" ht="36">
      <c r="A675" s="108">
        <v>2014</v>
      </c>
      <c r="B675" s="108">
        <v>698</v>
      </c>
      <c r="C675" s="109" t="s">
        <v>1835</v>
      </c>
      <c r="D675" s="175" t="s">
        <v>1840</v>
      </c>
      <c r="E675" s="109" t="s">
        <v>1501</v>
      </c>
      <c r="F675" s="182" t="s">
        <v>1816</v>
      </c>
      <c r="G675" s="112">
        <v>177.97</v>
      </c>
      <c r="H675" s="176" t="s">
        <v>967</v>
      </c>
      <c r="I675" s="108">
        <v>0</v>
      </c>
      <c r="J675" s="108">
        <v>0</v>
      </c>
      <c r="K675" s="109"/>
      <c r="L675" s="111" t="s">
        <v>920</v>
      </c>
      <c r="M675" s="109" t="s">
        <v>921</v>
      </c>
      <c r="N675" s="109" t="s">
        <v>921</v>
      </c>
      <c r="O675" s="108">
        <v>2</v>
      </c>
      <c r="P675" s="111" t="s">
        <v>73</v>
      </c>
      <c r="Q675" s="108">
        <v>1010203</v>
      </c>
      <c r="R675" s="108">
        <v>140</v>
      </c>
      <c r="S675" s="108">
        <v>1048</v>
      </c>
      <c r="T675" s="108">
        <v>2</v>
      </c>
      <c r="U675" s="113">
        <v>2014</v>
      </c>
      <c r="V675" s="113">
        <v>289</v>
      </c>
      <c r="W675" s="113">
        <v>0</v>
      </c>
      <c r="X675" s="114" t="s">
        <v>70</v>
      </c>
      <c r="Y675" s="108">
        <v>1163</v>
      </c>
      <c r="Z675" s="109" t="s">
        <v>1613</v>
      </c>
      <c r="AA675" s="177" t="s">
        <v>1837</v>
      </c>
      <c r="AB675" s="177" t="s">
        <v>1613</v>
      </c>
      <c r="AC675" s="178">
        <f>AB675-AA675</f>
        <v>-72</v>
      </c>
      <c r="AD675" s="179">
        <f>IF(AF675="SI", 0,G675)</f>
        <v>177.97</v>
      </c>
      <c r="AE675" s="180">
        <f>AD675*AC675</f>
        <v>-12813.84</v>
      </c>
      <c r="AF675" s="181"/>
    </row>
    <row r="676" spans="1:32" ht="36">
      <c r="A676" s="108">
        <v>2014</v>
      </c>
      <c r="B676" s="108">
        <v>699</v>
      </c>
      <c r="C676" s="109" t="s">
        <v>1835</v>
      </c>
      <c r="D676" s="175" t="s">
        <v>1841</v>
      </c>
      <c r="E676" s="109" t="s">
        <v>1501</v>
      </c>
      <c r="F676" s="182" t="s">
        <v>1802</v>
      </c>
      <c r="G676" s="112">
        <v>133.07</v>
      </c>
      <c r="H676" s="176" t="s">
        <v>967</v>
      </c>
      <c r="I676" s="108">
        <v>0</v>
      </c>
      <c r="J676" s="108">
        <v>0</v>
      </c>
      <c r="K676" s="109"/>
      <c r="L676" s="111" t="s">
        <v>920</v>
      </c>
      <c r="M676" s="109" t="s">
        <v>921</v>
      </c>
      <c r="N676" s="109" t="s">
        <v>921</v>
      </c>
      <c r="O676" s="108">
        <v>3</v>
      </c>
      <c r="P676" s="111" t="s">
        <v>243</v>
      </c>
      <c r="Q676" s="108">
        <v>1040203</v>
      </c>
      <c r="R676" s="108">
        <v>1570</v>
      </c>
      <c r="S676" s="108">
        <v>1367</v>
      </c>
      <c r="T676" s="108">
        <v>2</v>
      </c>
      <c r="U676" s="113">
        <v>2014</v>
      </c>
      <c r="V676" s="113">
        <v>293</v>
      </c>
      <c r="W676" s="113">
        <v>0</v>
      </c>
      <c r="X676" s="114" t="s">
        <v>70</v>
      </c>
      <c r="Y676" s="108">
        <v>1165</v>
      </c>
      <c r="Z676" s="109" t="s">
        <v>1613</v>
      </c>
      <c r="AA676" s="177" t="s">
        <v>1837</v>
      </c>
      <c r="AB676" s="177" t="s">
        <v>1613</v>
      </c>
      <c r="AC676" s="178">
        <f>AB676-AA676</f>
        <v>-72</v>
      </c>
      <c r="AD676" s="179">
        <f>IF(AF676="SI", 0,G676)</f>
        <v>133.07</v>
      </c>
      <c r="AE676" s="180">
        <f>AD676*AC676</f>
        <v>-9581.0399999999991</v>
      </c>
      <c r="AF676" s="181"/>
    </row>
    <row r="677" spans="1:32" ht="36">
      <c r="A677" s="108">
        <v>2014</v>
      </c>
      <c r="B677" s="108">
        <v>700</v>
      </c>
      <c r="C677" s="109" t="s">
        <v>1835</v>
      </c>
      <c r="D677" s="175" t="s">
        <v>1842</v>
      </c>
      <c r="E677" s="109" t="s">
        <v>1501</v>
      </c>
      <c r="F677" s="182" t="s">
        <v>1802</v>
      </c>
      <c r="G677" s="112">
        <v>7.59</v>
      </c>
      <c r="H677" s="176" t="s">
        <v>967</v>
      </c>
      <c r="I677" s="108">
        <v>0</v>
      </c>
      <c r="J677" s="108">
        <v>0</v>
      </c>
      <c r="K677" s="109"/>
      <c r="L677" s="111" t="s">
        <v>920</v>
      </c>
      <c r="M677" s="109" t="s">
        <v>921</v>
      </c>
      <c r="N677" s="109" t="s">
        <v>921</v>
      </c>
      <c r="O677" s="108">
        <v>2</v>
      </c>
      <c r="P677" s="111" t="s">
        <v>73</v>
      </c>
      <c r="Q677" s="108">
        <v>1080202</v>
      </c>
      <c r="R677" s="108">
        <v>2880</v>
      </c>
      <c r="S677" s="108">
        <v>1937</v>
      </c>
      <c r="T677" s="108">
        <v>1</v>
      </c>
      <c r="U677" s="113">
        <v>2014</v>
      </c>
      <c r="V677" s="113">
        <v>299</v>
      </c>
      <c r="W677" s="113">
        <v>0</v>
      </c>
      <c r="X677" s="114" t="s">
        <v>1613</v>
      </c>
      <c r="Y677" s="108">
        <v>1166</v>
      </c>
      <c r="Z677" s="109" t="s">
        <v>1613</v>
      </c>
      <c r="AA677" s="177" t="s">
        <v>1837</v>
      </c>
      <c r="AB677" s="177" t="s">
        <v>1613</v>
      </c>
      <c r="AC677" s="178">
        <f>AB677-AA677</f>
        <v>-72</v>
      </c>
      <c r="AD677" s="179">
        <f>IF(AF677="SI", 0,G677)</f>
        <v>7.59</v>
      </c>
      <c r="AE677" s="180">
        <f>AD677*AC677</f>
        <v>-546.48</v>
      </c>
      <c r="AF677" s="181"/>
    </row>
    <row r="678" spans="1:32" ht="36">
      <c r="A678" s="108">
        <v>2014</v>
      </c>
      <c r="B678" s="108">
        <v>701</v>
      </c>
      <c r="C678" s="109" t="s">
        <v>1835</v>
      </c>
      <c r="D678" s="175" t="s">
        <v>1843</v>
      </c>
      <c r="E678" s="109" t="s">
        <v>1501</v>
      </c>
      <c r="F678" s="182" t="s">
        <v>1802</v>
      </c>
      <c r="G678" s="112">
        <v>30.41</v>
      </c>
      <c r="H678" s="176" t="s">
        <v>967</v>
      </c>
      <c r="I678" s="108">
        <v>0</v>
      </c>
      <c r="J678" s="108">
        <v>0</v>
      </c>
      <c r="K678" s="109"/>
      <c r="L678" s="111" t="s">
        <v>920</v>
      </c>
      <c r="M678" s="109" t="s">
        <v>921</v>
      </c>
      <c r="N678" s="109" t="s">
        <v>921</v>
      </c>
      <c r="O678" s="108">
        <v>2</v>
      </c>
      <c r="P678" s="111" t="s">
        <v>73</v>
      </c>
      <c r="Q678" s="108">
        <v>1080202</v>
      </c>
      <c r="R678" s="108">
        <v>2880</v>
      </c>
      <c r="S678" s="108">
        <v>1937</v>
      </c>
      <c r="T678" s="108">
        <v>1</v>
      </c>
      <c r="U678" s="113">
        <v>2014</v>
      </c>
      <c r="V678" s="113">
        <v>299</v>
      </c>
      <c r="W678" s="113">
        <v>0</v>
      </c>
      <c r="X678" s="114" t="s">
        <v>1613</v>
      </c>
      <c r="Y678" s="108">
        <v>1166</v>
      </c>
      <c r="Z678" s="109" t="s">
        <v>1613</v>
      </c>
      <c r="AA678" s="177" t="s">
        <v>1837</v>
      </c>
      <c r="AB678" s="177" t="s">
        <v>1613</v>
      </c>
      <c r="AC678" s="178">
        <f>AB678-AA678</f>
        <v>-72</v>
      </c>
      <c r="AD678" s="179">
        <f>IF(AF678="SI", 0,G678)</f>
        <v>30.41</v>
      </c>
      <c r="AE678" s="180">
        <f>AD678*AC678</f>
        <v>-2189.52</v>
      </c>
      <c r="AF678" s="181"/>
    </row>
    <row r="679" spans="1:32" ht="36">
      <c r="A679" s="108">
        <v>2014</v>
      </c>
      <c r="B679" s="108">
        <v>702</v>
      </c>
      <c r="C679" s="109" t="s">
        <v>1835</v>
      </c>
      <c r="D679" s="175" t="s">
        <v>1844</v>
      </c>
      <c r="E679" s="109" t="s">
        <v>1501</v>
      </c>
      <c r="F679" s="182" t="s">
        <v>1802</v>
      </c>
      <c r="G679" s="112">
        <v>18.28</v>
      </c>
      <c r="H679" s="176" t="s">
        <v>967</v>
      </c>
      <c r="I679" s="108">
        <v>0</v>
      </c>
      <c r="J679" s="108">
        <v>0</v>
      </c>
      <c r="K679" s="109"/>
      <c r="L679" s="111" t="s">
        <v>920</v>
      </c>
      <c r="M679" s="109" t="s">
        <v>921</v>
      </c>
      <c r="N679" s="109" t="s">
        <v>921</v>
      </c>
      <c r="O679" s="108">
        <v>2</v>
      </c>
      <c r="P679" s="111" t="s">
        <v>73</v>
      </c>
      <c r="Q679" s="108">
        <v>1080202</v>
      </c>
      <c r="R679" s="108">
        <v>2880</v>
      </c>
      <c r="S679" s="108">
        <v>1937</v>
      </c>
      <c r="T679" s="108">
        <v>1</v>
      </c>
      <c r="U679" s="113">
        <v>2014</v>
      </c>
      <c r="V679" s="113">
        <v>299</v>
      </c>
      <c r="W679" s="113">
        <v>0</v>
      </c>
      <c r="X679" s="114" t="s">
        <v>1613</v>
      </c>
      <c r="Y679" s="108">
        <v>1166</v>
      </c>
      <c r="Z679" s="109" t="s">
        <v>1613</v>
      </c>
      <c r="AA679" s="177" t="s">
        <v>1837</v>
      </c>
      <c r="AB679" s="177" t="s">
        <v>1613</v>
      </c>
      <c r="AC679" s="178">
        <f>AB679-AA679</f>
        <v>-72</v>
      </c>
      <c r="AD679" s="179">
        <f>IF(AF679="SI", 0,G679)</f>
        <v>18.28</v>
      </c>
      <c r="AE679" s="180">
        <f>AD679*AC679</f>
        <v>-1316.16</v>
      </c>
      <c r="AF679" s="181"/>
    </row>
    <row r="680" spans="1:32" ht="36">
      <c r="A680" s="108">
        <v>2014</v>
      </c>
      <c r="B680" s="108">
        <v>703</v>
      </c>
      <c r="C680" s="109" t="s">
        <v>1835</v>
      </c>
      <c r="D680" s="175" t="s">
        <v>1845</v>
      </c>
      <c r="E680" s="109" t="s">
        <v>1501</v>
      </c>
      <c r="F680" s="182" t="s">
        <v>1802</v>
      </c>
      <c r="G680" s="112">
        <v>29.55</v>
      </c>
      <c r="H680" s="176" t="s">
        <v>967</v>
      </c>
      <c r="I680" s="108">
        <v>0</v>
      </c>
      <c r="J680" s="108">
        <v>0</v>
      </c>
      <c r="K680" s="109"/>
      <c r="L680" s="111" t="s">
        <v>920</v>
      </c>
      <c r="M680" s="109" t="s">
        <v>921</v>
      </c>
      <c r="N680" s="109" t="s">
        <v>921</v>
      </c>
      <c r="O680" s="108">
        <v>2</v>
      </c>
      <c r="P680" s="111" t="s">
        <v>73</v>
      </c>
      <c r="Q680" s="108">
        <v>1060302</v>
      </c>
      <c r="R680" s="108">
        <v>2440</v>
      </c>
      <c r="S680" s="108">
        <v>1910</v>
      </c>
      <c r="T680" s="108">
        <v>2</v>
      </c>
      <c r="U680" s="113">
        <v>2014</v>
      </c>
      <c r="V680" s="113">
        <v>297</v>
      </c>
      <c r="W680" s="113">
        <v>0</v>
      </c>
      <c r="X680" s="114" t="s">
        <v>1613</v>
      </c>
      <c r="Y680" s="108">
        <v>1167</v>
      </c>
      <c r="Z680" s="109" t="s">
        <v>1613</v>
      </c>
      <c r="AA680" s="177" t="s">
        <v>1837</v>
      </c>
      <c r="AB680" s="177" t="s">
        <v>1613</v>
      </c>
      <c r="AC680" s="178">
        <f>AB680-AA680</f>
        <v>-72</v>
      </c>
      <c r="AD680" s="179">
        <f>IF(AF680="SI", 0,G680)</f>
        <v>29.55</v>
      </c>
      <c r="AE680" s="180">
        <f>AD680*AC680</f>
        <v>-2127.6</v>
      </c>
      <c r="AF680" s="181"/>
    </row>
    <row r="681" spans="1:32" ht="36">
      <c r="A681" s="108">
        <v>2014</v>
      </c>
      <c r="B681" s="108">
        <v>704</v>
      </c>
      <c r="C681" s="109" t="s">
        <v>1835</v>
      </c>
      <c r="D681" s="175" t="s">
        <v>1846</v>
      </c>
      <c r="E681" s="109" t="s">
        <v>1501</v>
      </c>
      <c r="F681" s="182" t="s">
        <v>1802</v>
      </c>
      <c r="G681" s="112">
        <v>50.95</v>
      </c>
      <c r="H681" s="176" t="s">
        <v>967</v>
      </c>
      <c r="I681" s="108">
        <v>0</v>
      </c>
      <c r="J681" s="108">
        <v>0</v>
      </c>
      <c r="K681" s="109"/>
      <c r="L681" s="111" t="s">
        <v>920</v>
      </c>
      <c r="M681" s="109" t="s">
        <v>921</v>
      </c>
      <c r="N681" s="109" t="s">
        <v>921</v>
      </c>
      <c r="O681" s="108">
        <v>2</v>
      </c>
      <c r="P681" s="111" t="s">
        <v>73</v>
      </c>
      <c r="Q681" s="108">
        <v>1060302</v>
      </c>
      <c r="R681" s="108">
        <v>2440</v>
      </c>
      <c r="S681" s="108">
        <v>1910</v>
      </c>
      <c r="T681" s="108">
        <v>2</v>
      </c>
      <c r="U681" s="113">
        <v>2014</v>
      </c>
      <c r="V681" s="113">
        <v>297</v>
      </c>
      <c r="W681" s="113">
        <v>0</v>
      </c>
      <c r="X681" s="114" t="s">
        <v>1613</v>
      </c>
      <c r="Y681" s="108">
        <v>1167</v>
      </c>
      <c r="Z681" s="109" t="s">
        <v>1613</v>
      </c>
      <c r="AA681" s="177" t="s">
        <v>1837</v>
      </c>
      <c r="AB681" s="177" t="s">
        <v>1613</v>
      </c>
      <c r="AC681" s="178">
        <f>AB681-AA681</f>
        <v>-72</v>
      </c>
      <c r="AD681" s="179">
        <f>IF(AF681="SI", 0,G681)</f>
        <v>50.95</v>
      </c>
      <c r="AE681" s="180">
        <f>AD681*AC681</f>
        <v>-3668.4</v>
      </c>
      <c r="AF681" s="181"/>
    </row>
    <row r="682" spans="1:32" ht="36">
      <c r="A682" s="108">
        <v>2014</v>
      </c>
      <c r="B682" s="108">
        <v>705</v>
      </c>
      <c r="C682" s="109" t="s">
        <v>1835</v>
      </c>
      <c r="D682" s="175" t="s">
        <v>1847</v>
      </c>
      <c r="E682" s="109" t="s">
        <v>1501</v>
      </c>
      <c r="F682" s="182" t="s">
        <v>1802</v>
      </c>
      <c r="G682" s="112">
        <v>43.54</v>
      </c>
      <c r="H682" s="176" t="s">
        <v>967</v>
      </c>
      <c r="I682" s="108">
        <v>0</v>
      </c>
      <c r="J682" s="108">
        <v>0</v>
      </c>
      <c r="K682" s="109"/>
      <c r="L682" s="111" t="s">
        <v>920</v>
      </c>
      <c r="M682" s="109" t="s">
        <v>921</v>
      </c>
      <c r="N682" s="109" t="s">
        <v>921</v>
      </c>
      <c r="O682" s="108">
        <v>2</v>
      </c>
      <c r="P682" s="111" t="s">
        <v>73</v>
      </c>
      <c r="Q682" s="108">
        <v>1060203</v>
      </c>
      <c r="R682" s="108">
        <v>2340</v>
      </c>
      <c r="S682" s="108">
        <v>1827</v>
      </c>
      <c r="T682" s="108">
        <v>1</v>
      </c>
      <c r="U682" s="113">
        <v>2014</v>
      </c>
      <c r="V682" s="113">
        <v>295</v>
      </c>
      <c r="W682" s="113">
        <v>0</v>
      </c>
      <c r="X682" s="114" t="s">
        <v>70</v>
      </c>
      <c r="Y682" s="108">
        <v>1168</v>
      </c>
      <c r="Z682" s="109" t="s">
        <v>1613</v>
      </c>
      <c r="AA682" s="177" t="s">
        <v>1837</v>
      </c>
      <c r="AB682" s="177" t="s">
        <v>1613</v>
      </c>
      <c r="AC682" s="178">
        <f>AB682-AA682</f>
        <v>-72</v>
      </c>
      <c r="AD682" s="179">
        <f>IF(AF682="SI", 0,G682)</f>
        <v>43.54</v>
      </c>
      <c r="AE682" s="180">
        <f>AD682*AC682</f>
        <v>-3134.88</v>
      </c>
      <c r="AF682" s="181"/>
    </row>
    <row r="683" spans="1:32" ht="36">
      <c r="A683" s="108">
        <v>2014</v>
      </c>
      <c r="B683" s="108">
        <v>706</v>
      </c>
      <c r="C683" s="109" t="s">
        <v>1835</v>
      </c>
      <c r="D683" s="175" t="s">
        <v>1848</v>
      </c>
      <c r="E683" s="109" t="s">
        <v>1501</v>
      </c>
      <c r="F683" s="182" t="s">
        <v>1818</v>
      </c>
      <c r="G683" s="112">
        <v>392.52</v>
      </c>
      <c r="H683" s="176" t="s">
        <v>967</v>
      </c>
      <c r="I683" s="108">
        <v>0</v>
      </c>
      <c r="J683" s="108">
        <v>0</v>
      </c>
      <c r="K683" s="109"/>
      <c r="L683" s="111" t="s">
        <v>920</v>
      </c>
      <c r="M683" s="109" t="s">
        <v>921</v>
      </c>
      <c r="N683" s="109" t="s">
        <v>921</v>
      </c>
      <c r="O683" s="108">
        <v>2</v>
      </c>
      <c r="P683" s="111" t="s">
        <v>73</v>
      </c>
      <c r="Q683" s="108">
        <v>1090403</v>
      </c>
      <c r="R683" s="108">
        <v>3440</v>
      </c>
      <c r="S683" s="108">
        <v>1691</v>
      </c>
      <c r="T683" s="108">
        <v>2</v>
      </c>
      <c r="U683" s="113">
        <v>2014</v>
      </c>
      <c r="V683" s="113">
        <v>833</v>
      </c>
      <c r="W683" s="113">
        <v>0</v>
      </c>
      <c r="X683" s="114" t="s">
        <v>1613</v>
      </c>
      <c r="Y683" s="108">
        <v>1169</v>
      </c>
      <c r="Z683" s="109" t="s">
        <v>1613</v>
      </c>
      <c r="AA683" s="177" t="s">
        <v>1837</v>
      </c>
      <c r="AB683" s="177" t="s">
        <v>1613</v>
      </c>
      <c r="AC683" s="178">
        <f>AB683-AA683</f>
        <v>-72</v>
      </c>
      <c r="AD683" s="179">
        <f>IF(AF683="SI", 0,G683)</f>
        <v>392.52</v>
      </c>
      <c r="AE683" s="180">
        <f>AD683*AC683</f>
        <v>-28261.439999999999</v>
      </c>
      <c r="AF683" s="181"/>
    </row>
    <row r="684" spans="1:32" ht="36">
      <c r="A684" s="108">
        <v>2014</v>
      </c>
      <c r="B684" s="108">
        <v>707</v>
      </c>
      <c r="C684" s="109" t="s">
        <v>1835</v>
      </c>
      <c r="D684" s="175" t="s">
        <v>1849</v>
      </c>
      <c r="E684" s="109" t="s">
        <v>1501</v>
      </c>
      <c r="F684" s="182" t="s">
        <v>1818</v>
      </c>
      <c r="G684" s="112">
        <v>26.39</v>
      </c>
      <c r="H684" s="176" t="s">
        <v>967</v>
      </c>
      <c r="I684" s="108">
        <v>0</v>
      </c>
      <c r="J684" s="108">
        <v>0</v>
      </c>
      <c r="K684" s="109"/>
      <c r="L684" s="111" t="s">
        <v>920</v>
      </c>
      <c r="M684" s="109" t="s">
        <v>921</v>
      </c>
      <c r="N684" s="109" t="s">
        <v>921</v>
      </c>
      <c r="O684" s="108">
        <v>2</v>
      </c>
      <c r="P684" s="111" t="s">
        <v>73</v>
      </c>
      <c r="Q684" s="108">
        <v>1090403</v>
      </c>
      <c r="R684" s="108">
        <v>3440</v>
      </c>
      <c r="S684" s="108">
        <v>1691</v>
      </c>
      <c r="T684" s="108">
        <v>2</v>
      </c>
      <c r="U684" s="113">
        <v>2014</v>
      </c>
      <c r="V684" s="113">
        <v>833</v>
      </c>
      <c r="W684" s="113">
        <v>0</v>
      </c>
      <c r="X684" s="114" t="s">
        <v>1613</v>
      </c>
      <c r="Y684" s="108">
        <v>1169</v>
      </c>
      <c r="Z684" s="109" t="s">
        <v>1613</v>
      </c>
      <c r="AA684" s="177" t="s">
        <v>1837</v>
      </c>
      <c r="AB684" s="177" t="s">
        <v>1613</v>
      </c>
      <c r="AC684" s="178">
        <f>AB684-AA684</f>
        <v>-72</v>
      </c>
      <c r="AD684" s="179">
        <f>IF(AF684="SI", 0,G684)</f>
        <v>26.39</v>
      </c>
      <c r="AE684" s="180">
        <f>AD684*AC684</f>
        <v>-1900.08</v>
      </c>
      <c r="AF684" s="181"/>
    </row>
    <row r="685" spans="1:32" ht="36">
      <c r="A685" s="108">
        <v>2014</v>
      </c>
      <c r="B685" s="108">
        <v>708</v>
      </c>
      <c r="C685" s="109" t="s">
        <v>1835</v>
      </c>
      <c r="D685" s="175" t="s">
        <v>1850</v>
      </c>
      <c r="E685" s="109" t="s">
        <v>1501</v>
      </c>
      <c r="F685" s="182" t="s">
        <v>1818</v>
      </c>
      <c r="G685" s="112">
        <v>43.86</v>
      </c>
      <c r="H685" s="176" t="s">
        <v>967</v>
      </c>
      <c r="I685" s="108">
        <v>0</v>
      </c>
      <c r="J685" s="108">
        <v>0</v>
      </c>
      <c r="K685" s="109"/>
      <c r="L685" s="111" t="s">
        <v>920</v>
      </c>
      <c r="M685" s="109" t="s">
        <v>921</v>
      </c>
      <c r="N685" s="109" t="s">
        <v>921</v>
      </c>
      <c r="O685" s="108">
        <v>2</v>
      </c>
      <c r="P685" s="111" t="s">
        <v>73</v>
      </c>
      <c r="Q685" s="108">
        <v>1090403</v>
      </c>
      <c r="R685" s="108">
        <v>3440</v>
      </c>
      <c r="S685" s="108">
        <v>1691</v>
      </c>
      <c r="T685" s="108">
        <v>2</v>
      </c>
      <c r="U685" s="113">
        <v>2014</v>
      </c>
      <c r="V685" s="113">
        <v>833</v>
      </c>
      <c r="W685" s="113">
        <v>0</v>
      </c>
      <c r="X685" s="114" t="s">
        <v>1613</v>
      </c>
      <c r="Y685" s="108">
        <v>1169</v>
      </c>
      <c r="Z685" s="109" t="s">
        <v>1613</v>
      </c>
      <c r="AA685" s="177" t="s">
        <v>1837</v>
      </c>
      <c r="AB685" s="177" t="s">
        <v>1613</v>
      </c>
      <c r="AC685" s="178">
        <f>AB685-AA685</f>
        <v>-72</v>
      </c>
      <c r="AD685" s="179">
        <f>IF(AF685="SI", 0,G685)</f>
        <v>43.86</v>
      </c>
      <c r="AE685" s="180">
        <f>AD685*AC685</f>
        <v>-3157.92</v>
      </c>
      <c r="AF685" s="181"/>
    </row>
    <row r="686" spans="1:32" ht="36">
      <c r="A686" s="108">
        <v>2014</v>
      </c>
      <c r="B686" s="108">
        <v>709</v>
      </c>
      <c r="C686" s="109" t="s">
        <v>1835</v>
      </c>
      <c r="D686" s="175" t="s">
        <v>1851</v>
      </c>
      <c r="E686" s="109" t="s">
        <v>1501</v>
      </c>
      <c r="F686" s="182" t="s">
        <v>1818</v>
      </c>
      <c r="G686" s="112">
        <v>50.95</v>
      </c>
      <c r="H686" s="176" t="s">
        <v>967</v>
      </c>
      <c r="I686" s="108">
        <v>0</v>
      </c>
      <c r="J686" s="108">
        <v>0</v>
      </c>
      <c r="K686" s="109"/>
      <c r="L686" s="111" t="s">
        <v>920</v>
      </c>
      <c r="M686" s="109" t="s">
        <v>921</v>
      </c>
      <c r="N686" s="109" t="s">
        <v>921</v>
      </c>
      <c r="O686" s="108">
        <v>2</v>
      </c>
      <c r="P686" s="111" t="s">
        <v>73</v>
      </c>
      <c r="Q686" s="108">
        <v>1090403</v>
      </c>
      <c r="R686" s="108">
        <v>3440</v>
      </c>
      <c r="S686" s="108">
        <v>1691</v>
      </c>
      <c r="T686" s="108">
        <v>2</v>
      </c>
      <c r="U686" s="113">
        <v>2014</v>
      </c>
      <c r="V686" s="113">
        <v>833</v>
      </c>
      <c r="W686" s="113">
        <v>0</v>
      </c>
      <c r="X686" s="114" t="s">
        <v>1613</v>
      </c>
      <c r="Y686" s="108">
        <v>1169</v>
      </c>
      <c r="Z686" s="109" t="s">
        <v>1613</v>
      </c>
      <c r="AA686" s="177" t="s">
        <v>1837</v>
      </c>
      <c r="AB686" s="177" t="s">
        <v>1613</v>
      </c>
      <c r="AC686" s="178">
        <f>AB686-AA686</f>
        <v>-72</v>
      </c>
      <c r="AD686" s="179">
        <f>IF(AF686="SI", 0,G686)</f>
        <v>50.95</v>
      </c>
      <c r="AE686" s="180">
        <f>AD686*AC686</f>
        <v>-3668.4</v>
      </c>
      <c r="AF686" s="181"/>
    </row>
    <row r="687" spans="1:32" ht="36">
      <c r="A687" s="108">
        <v>2014</v>
      </c>
      <c r="B687" s="108">
        <v>710</v>
      </c>
      <c r="C687" s="109" t="s">
        <v>1835</v>
      </c>
      <c r="D687" s="175" t="s">
        <v>1852</v>
      </c>
      <c r="E687" s="109" t="s">
        <v>1501</v>
      </c>
      <c r="F687" s="182" t="s">
        <v>1818</v>
      </c>
      <c r="G687" s="112">
        <v>294.97000000000003</v>
      </c>
      <c r="H687" s="176" t="s">
        <v>967</v>
      </c>
      <c r="I687" s="108">
        <v>0</v>
      </c>
      <c r="J687" s="108">
        <v>0</v>
      </c>
      <c r="K687" s="109"/>
      <c r="L687" s="111" t="s">
        <v>920</v>
      </c>
      <c r="M687" s="109" t="s">
        <v>921</v>
      </c>
      <c r="N687" s="109" t="s">
        <v>921</v>
      </c>
      <c r="O687" s="108">
        <v>2</v>
      </c>
      <c r="P687" s="111" t="s">
        <v>73</v>
      </c>
      <c r="Q687" s="108">
        <v>1090403</v>
      </c>
      <c r="R687" s="108">
        <v>3440</v>
      </c>
      <c r="S687" s="108">
        <v>1691</v>
      </c>
      <c r="T687" s="108">
        <v>2</v>
      </c>
      <c r="U687" s="113">
        <v>2014</v>
      </c>
      <c r="V687" s="113">
        <v>833</v>
      </c>
      <c r="W687" s="113">
        <v>0</v>
      </c>
      <c r="X687" s="114" t="s">
        <v>1613</v>
      </c>
      <c r="Y687" s="108">
        <v>1169</v>
      </c>
      <c r="Z687" s="109" t="s">
        <v>1613</v>
      </c>
      <c r="AA687" s="177" t="s">
        <v>1837</v>
      </c>
      <c r="AB687" s="177" t="s">
        <v>1613</v>
      </c>
      <c r="AC687" s="178">
        <f>AB687-AA687</f>
        <v>-72</v>
      </c>
      <c r="AD687" s="179">
        <f>IF(AF687="SI", 0,G687)</f>
        <v>294.97000000000003</v>
      </c>
      <c r="AE687" s="180">
        <f>AD687*AC687</f>
        <v>-21237.840000000004</v>
      </c>
      <c r="AF687" s="181"/>
    </row>
    <row r="688" spans="1:32" ht="36">
      <c r="A688" s="108">
        <v>2014</v>
      </c>
      <c r="B688" s="108">
        <v>711</v>
      </c>
      <c r="C688" s="109" t="s">
        <v>1835</v>
      </c>
      <c r="D688" s="175" t="s">
        <v>1853</v>
      </c>
      <c r="E688" s="109" t="s">
        <v>1501</v>
      </c>
      <c r="F688" s="182" t="s">
        <v>1802</v>
      </c>
      <c r="G688" s="112">
        <v>4.49</v>
      </c>
      <c r="H688" s="176" t="s">
        <v>967</v>
      </c>
      <c r="I688" s="108">
        <v>0</v>
      </c>
      <c r="J688" s="108">
        <v>0</v>
      </c>
      <c r="K688" s="109"/>
      <c r="L688" s="111" t="s">
        <v>920</v>
      </c>
      <c r="M688" s="109" t="s">
        <v>921</v>
      </c>
      <c r="N688" s="109" t="s">
        <v>921</v>
      </c>
      <c r="O688" s="108">
        <v>2</v>
      </c>
      <c r="P688" s="111" t="s">
        <v>73</v>
      </c>
      <c r="Q688" s="108">
        <v>1080202</v>
      </c>
      <c r="R688" s="108">
        <v>2880</v>
      </c>
      <c r="S688" s="108">
        <v>1937</v>
      </c>
      <c r="T688" s="108">
        <v>1</v>
      </c>
      <c r="U688" s="113">
        <v>2014</v>
      </c>
      <c r="V688" s="113">
        <v>299</v>
      </c>
      <c r="W688" s="113">
        <v>0</v>
      </c>
      <c r="X688" s="114" t="s">
        <v>1613</v>
      </c>
      <c r="Y688" s="108">
        <v>1171</v>
      </c>
      <c r="Z688" s="109" t="s">
        <v>1613</v>
      </c>
      <c r="AA688" s="177" t="s">
        <v>1837</v>
      </c>
      <c r="AB688" s="177" t="s">
        <v>1613</v>
      </c>
      <c r="AC688" s="178">
        <f>AB688-AA688</f>
        <v>-72</v>
      </c>
      <c r="AD688" s="179">
        <f>IF(AF688="SI", 0,G688)</f>
        <v>4.49</v>
      </c>
      <c r="AE688" s="180">
        <f>AD688*AC688</f>
        <v>-323.28000000000003</v>
      </c>
      <c r="AF688" s="181"/>
    </row>
    <row r="689" spans="1:32" ht="36">
      <c r="A689" s="108">
        <v>2014</v>
      </c>
      <c r="B689" s="108">
        <v>712</v>
      </c>
      <c r="C689" s="109" t="s">
        <v>1835</v>
      </c>
      <c r="D689" s="175" t="s">
        <v>1854</v>
      </c>
      <c r="E689" s="109" t="s">
        <v>1501</v>
      </c>
      <c r="F689" s="182" t="s">
        <v>1802</v>
      </c>
      <c r="G689" s="112">
        <v>4.22</v>
      </c>
      <c r="H689" s="176" t="s">
        <v>967</v>
      </c>
      <c r="I689" s="108">
        <v>0</v>
      </c>
      <c r="J689" s="108">
        <v>0</v>
      </c>
      <c r="K689" s="109"/>
      <c r="L689" s="111" t="s">
        <v>920</v>
      </c>
      <c r="M689" s="109" t="s">
        <v>921</v>
      </c>
      <c r="N689" s="109" t="s">
        <v>921</v>
      </c>
      <c r="O689" s="108">
        <v>2</v>
      </c>
      <c r="P689" s="111" t="s">
        <v>73</v>
      </c>
      <c r="Q689" s="108">
        <v>1080202</v>
      </c>
      <c r="R689" s="108">
        <v>2880</v>
      </c>
      <c r="S689" s="108">
        <v>1937</v>
      </c>
      <c r="T689" s="108">
        <v>1</v>
      </c>
      <c r="U689" s="113">
        <v>2014</v>
      </c>
      <c r="V689" s="113">
        <v>299</v>
      </c>
      <c r="W689" s="113">
        <v>0</v>
      </c>
      <c r="X689" s="114" t="s">
        <v>1613</v>
      </c>
      <c r="Y689" s="108">
        <v>1171</v>
      </c>
      <c r="Z689" s="109" t="s">
        <v>1613</v>
      </c>
      <c r="AA689" s="177" t="s">
        <v>1837</v>
      </c>
      <c r="AB689" s="177" t="s">
        <v>1613</v>
      </c>
      <c r="AC689" s="178">
        <f>AB689-AA689</f>
        <v>-72</v>
      </c>
      <c r="AD689" s="179">
        <f>IF(AF689="SI", 0,G689)</f>
        <v>4.22</v>
      </c>
      <c r="AE689" s="180">
        <f>AD689*AC689</f>
        <v>-303.83999999999997</v>
      </c>
      <c r="AF689" s="181"/>
    </row>
    <row r="690" spans="1:32" ht="36">
      <c r="A690" s="108">
        <v>2014</v>
      </c>
      <c r="B690" s="108">
        <v>713</v>
      </c>
      <c r="C690" s="109" t="s">
        <v>1835</v>
      </c>
      <c r="D690" s="175" t="s">
        <v>1855</v>
      </c>
      <c r="E690" s="109" t="s">
        <v>1501</v>
      </c>
      <c r="F690" s="182" t="s">
        <v>1802</v>
      </c>
      <c r="G690" s="112">
        <v>7.36</v>
      </c>
      <c r="H690" s="176" t="s">
        <v>967</v>
      </c>
      <c r="I690" s="108">
        <v>0</v>
      </c>
      <c r="J690" s="108">
        <v>0</v>
      </c>
      <c r="K690" s="109"/>
      <c r="L690" s="111" t="s">
        <v>920</v>
      </c>
      <c r="M690" s="109" t="s">
        <v>921</v>
      </c>
      <c r="N690" s="109" t="s">
        <v>921</v>
      </c>
      <c r="O690" s="108">
        <v>2</v>
      </c>
      <c r="P690" s="111" t="s">
        <v>73</v>
      </c>
      <c r="Q690" s="108">
        <v>1080202</v>
      </c>
      <c r="R690" s="108">
        <v>2880</v>
      </c>
      <c r="S690" s="108">
        <v>1937</v>
      </c>
      <c r="T690" s="108">
        <v>1</v>
      </c>
      <c r="U690" s="113">
        <v>2014</v>
      </c>
      <c r="V690" s="113">
        <v>299</v>
      </c>
      <c r="W690" s="113">
        <v>0</v>
      </c>
      <c r="X690" s="114" t="s">
        <v>1613</v>
      </c>
      <c r="Y690" s="108">
        <v>1171</v>
      </c>
      <c r="Z690" s="109" t="s">
        <v>1613</v>
      </c>
      <c r="AA690" s="177" t="s">
        <v>1837</v>
      </c>
      <c r="AB690" s="177" t="s">
        <v>1613</v>
      </c>
      <c r="AC690" s="178">
        <f>AB690-AA690</f>
        <v>-72</v>
      </c>
      <c r="AD690" s="179">
        <f>IF(AF690="SI", 0,G690)</f>
        <v>7.36</v>
      </c>
      <c r="AE690" s="180">
        <f>AD690*AC690</f>
        <v>-529.92000000000007</v>
      </c>
      <c r="AF690" s="181"/>
    </row>
    <row r="691" spans="1:32" ht="36">
      <c r="A691" s="108">
        <v>2014</v>
      </c>
      <c r="B691" s="108">
        <v>714</v>
      </c>
      <c r="C691" s="109" t="s">
        <v>1835</v>
      </c>
      <c r="D691" s="175" t="s">
        <v>1856</v>
      </c>
      <c r="E691" s="109" t="s">
        <v>1501</v>
      </c>
      <c r="F691" s="182" t="s">
        <v>1802</v>
      </c>
      <c r="G691" s="112">
        <v>9.93</v>
      </c>
      <c r="H691" s="176" t="s">
        <v>967</v>
      </c>
      <c r="I691" s="108">
        <v>0</v>
      </c>
      <c r="J691" s="108">
        <v>0</v>
      </c>
      <c r="K691" s="109"/>
      <c r="L691" s="111" t="s">
        <v>920</v>
      </c>
      <c r="M691" s="109" t="s">
        <v>921</v>
      </c>
      <c r="N691" s="109" t="s">
        <v>921</v>
      </c>
      <c r="O691" s="108">
        <v>2</v>
      </c>
      <c r="P691" s="111" t="s">
        <v>73</v>
      </c>
      <c r="Q691" s="108">
        <v>1080202</v>
      </c>
      <c r="R691" s="108">
        <v>2880</v>
      </c>
      <c r="S691" s="108">
        <v>1937</v>
      </c>
      <c r="T691" s="108">
        <v>1</v>
      </c>
      <c r="U691" s="113">
        <v>2014</v>
      </c>
      <c r="V691" s="113">
        <v>299</v>
      </c>
      <c r="W691" s="113">
        <v>0</v>
      </c>
      <c r="X691" s="114" t="s">
        <v>1613</v>
      </c>
      <c r="Y691" s="108">
        <v>1171</v>
      </c>
      <c r="Z691" s="109" t="s">
        <v>1613</v>
      </c>
      <c r="AA691" s="177" t="s">
        <v>1837</v>
      </c>
      <c r="AB691" s="177" t="s">
        <v>1613</v>
      </c>
      <c r="AC691" s="178">
        <f>AB691-AA691</f>
        <v>-72</v>
      </c>
      <c r="AD691" s="179">
        <f>IF(AF691="SI", 0,G691)</f>
        <v>9.93</v>
      </c>
      <c r="AE691" s="180">
        <f>AD691*AC691</f>
        <v>-714.96</v>
      </c>
      <c r="AF691" s="181"/>
    </row>
    <row r="692" spans="1:32" ht="36">
      <c r="A692" s="108">
        <v>2014</v>
      </c>
      <c r="B692" s="108">
        <v>715</v>
      </c>
      <c r="C692" s="109" t="s">
        <v>1835</v>
      </c>
      <c r="D692" s="175" t="s">
        <v>1857</v>
      </c>
      <c r="E692" s="109" t="s">
        <v>1501</v>
      </c>
      <c r="F692" s="182" t="s">
        <v>1802</v>
      </c>
      <c r="G692" s="112">
        <v>11.65</v>
      </c>
      <c r="H692" s="176" t="s">
        <v>967</v>
      </c>
      <c r="I692" s="108">
        <v>0</v>
      </c>
      <c r="J692" s="108">
        <v>0</v>
      </c>
      <c r="K692" s="109"/>
      <c r="L692" s="111" t="s">
        <v>920</v>
      </c>
      <c r="M692" s="109" t="s">
        <v>921</v>
      </c>
      <c r="N692" s="109" t="s">
        <v>921</v>
      </c>
      <c r="O692" s="108">
        <v>2</v>
      </c>
      <c r="P692" s="111" t="s">
        <v>73</v>
      </c>
      <c r="Q692" s="108">
        <v>1080202</v>
      </c>
      <c r="R692" s="108">
        <v>2880</v>
      </c>
      <c r="S692" s="108">
        <v>1937</v>
      </c>
      <c r="T692" s="108">
        <v>1</v>
      </c>
      <c r="U692" s="113">
        <v>2014</v>
      </c>
      <c r="V692" s="113">
        <v>299</v>
      </c>
      <c r="W692" s="113">
        <v>0</v>
      </c>
      <c r="X692" s="114" t="s">
        <v>1613</v>
      </c>
      <c r="Y692" s="108">
        <v>1171</v>
      </c>
      <c r="Z692" s="109" t="s">
        <v>1613</v>
      </c>
      <c r="AA692" s="177" t="s">
        <v>1837</v>
      </c>
      <c r="AB692" s="177" t="s">
        <v>1613</v>
      </c>
      <c r="AC692" s="178">
        <f>AB692-AA692</f>
        <v>-72</v>
      </c>
      <c r="AD692" s="179">
        <f>IF(AF692="SI", 0,G692)</f>
        <v>11.65</v>
      </c>
      <c r="AE692" s="180">
        <f>AD692*AC692</f>
        <v>-838.80000000000007</v>
      </c>
      <c r="AF692" s="181"/>
    </row>
    <row r="693" spans="1:32" ht="36">
      <c r="A693" s="108">
        <v>2014</v>
      </c>
      <c r="B693" s="108">
        <v>716</v>
      </c>
      <c r="C693" s="109" t="s">
        <v>1835</v>
      </c>
      <c r="D693" s="175" t="s">
        <v>1858</v>
      </c>
      <c r="E693" s="109" t="s">
        <v>1501</v>
      </c>
      <c r="F693" s="182" t="s">
        <v>1802</v>
      </c>
      <c r="G693" s="112">
        <v>215.48</v>
      </c>
      <c r="H693" s="176" t="s">
        <v>967</v>
      </c>
      <c r="I693" s="108">
        <v>0</v>
      </c>
      <c r="J693" s="108">
        <v>0</v>
      </c>
      <c r="K693" s="109"/>
      <c r="L693" s="111" t="s">
        <v>920</v>
      </c>
      <c r="M693" s="109" t="s">
        <v>921</v>
      </c>
      <c r="N693" s="109" t="s">
        <v>921</v>
      </c>
      <c r="O693" s="108">
        <v>2</v>
      </c>
      <c r="P693" s="111" t="s">
        <v>73</v>
      </c>
      <c r="Q693" s="108">
        <v>1080202</v>
      </c>
      <c r="R693" s="108">
        <v>2880</v>
      </c>
      <c r="S693" s="108">
        <v>1937</v>
      </c>
      <c r="T693" s="108">
        <v>1</v>
      </c>
      <c r="U693" s="113">
        <v>2014</v>
      </c>
      <c r="V693" s="113">
        <v>299</v>
      </c>
      <c r="W693" s="113">
        <v>0</v>
      </c>
      <c r="X693" s="114" t="s">
        <v>1613</v>
      </c>
      <c r="Y693" s="108">
        <v>1170</v>
      </c>
      <c r="Z693" s="109" t="s">
        <v>1613</v>
      </c>
      <c r="AA693" s="177" t="s">
        <v>1837</v>
      </c>
      <c r="AB693" s="177" t="s">
        <v>1613</v>
      </c>
      <c r="AC693" s="178">
        <f>AB693-AA693</f>
        <v>-72</v>
      </c>
      <c r="AD693" s="179">
        <f>IF(AF693="SI", 0,G693)</f>
        <v>215.48</v>
      </c>
      <c r="AE693" s="180">
        <f>AD693*AC693</f>
        <v>-15514.56</v>
      </c>
      <c r="AF693" s="181"/>
    </row>
    <row r="694" spans="1:32" ht="36">
      <c r="A694" s="108">
        <v>2014</v>
      </c>
      <c r="B694" s="108">
        <v>717</v>
      </c>
      <c r="C694" s="109" t="s">
        <v>1835</v>
      </c>
      <c r="D694" s="175" t="s">
        <v>1859</v>
      </c>
      <c r="E694" s="109" t="s">
        <v>1501</v>
      </c>
      <c r="F694" s="182" t="s">
        <v>1802</v>
      </c>
      <c r="G694" s="112">
        <v>28.78</v>
      </c>
      <c r="H694" s="176" t="s">
        <v>967</v>
      </c>
      <c r="I694" s="108">
        <v>0</v>
      </c>
      <c r="J694" s="108">
        <v>0</v>
      </c>
      <c r="K694" s="109"/>
      <c r="L694" s="111" t="s">
        <v>920</v>
      </c>
      <c r="M694" s="109" t="s">
        <v>921</v>
      </c>
      <c r="N694" s="109" t="s">
        <v>921</v>
      </c>
      <c r="O694" s="108">
        <v>2</v>
      </c>
      <c r="P694" s="111" t="s">
        <v>73</v>
      </c>
      <c r="Q694" s="108">
        <v>1080202</v>
      </c>
      <c r="R694" s="108">
        <v>2880</v>
      </c>
      <c r="S694" s="108">
        <v>1937</v>
      </c>
      <c r="T694" s="108">
        <v>1</v>
      </c>
      <c r="U694" s="113">
        <v>2014</v>
      </c>
      <c r="V694" s="113">
        <v>299</v>
      </c>
      <c r="W694" s="113">
        <v>0</v>
      </c>
      <c r="X694" s="114" t="s">
        <v>1613</v>
      </c>
      <c r="Y694" s="108">
        <v>1170</v>
      </c>
      <c r="Z694" s="109" t="s">
        <v>1613</v>
      </c>
      <c r="AA694" s="177" t="s">
        <v>1837</v>
      </c>
      <c r="AB694" s="177" t="s">
        <v>1613</v>
      </c>
      <c r="AC694" s="178">
        <f>AB694-AA694</f>
        <v>-72</v>
      </c>
      <c r="AD694" s="179">
        <f>IF(AF694="SI", 0,G694)</f>
        <v>28.78</v>
      </c>
      <c r="AE694" s="180">
        <f>AD694*AC694</f>
        <v>-2072.16</v>
      </c>
      <c r="AF694" s="181"/>
    </row>
    <row r="695" spans="1:32" ht="36">
      <c r="A695" s="108">
        <v>2014</v>
      </c>
      <c r="B695" s="108">
        <v>718</v>
      </c>
      <c r="C695" s="109" t="s">
        <v>1835</v>
      </c>
      <c r="D695" s="175" t="s">
        <v>1860</v>
      </c>
      <c r="E695" s="109" t="s">
        <v>1501</v>
      </c>
      <c r="F695" s="182" t="s">
        <v>1802</v>
      </c>
      <c r="G695" s="112">
        <v>17.82</v>
      </c>
      <c r="H695" s="176" t="s">
        <v>967</v>
      </c>
      <c r="I695" s="108">
        <v>0</v>
      </c>
      <c r="J695" s="108">
        <v>0</v>
      </c>
      <c r="K695" s="109"/>
      <c r="L695" s="111" t="s">
        <v>920</v>
      </c>
      <c r="M695" s="109" t="s">
        <v>921</v>
      </c>
      <c r="N695" s="109" t="s">
        <v>921</v>
      </c>
      <c r="O695" s="108">
        <v>2</v>
      </c>
      <c r="P695" s="111" t="s">
        <v>73</v>
      </c>
      <c r="Q695" s="108">
        <v>1080202</v>
      </c>
      <c r="R695" s="108">
        <v>2880</v>
      </c>
      <c r="S695" s="108">
        <v>1937</v>
      </c>
      <c r="T695" s="108">
        <v>1</v>
      </c>
      <c r="U695" s="113">
        <v>2014</v>
      </c>
      <c r="V695" s="113">
        <v>299</v>
      </c>
      <c r="W695" s="113">
        <v>0</v>
      </c>
      <c r="X695" s="114" t="s">
        <v>1613</v>
      </c>
      <c r="Y695" s="108">
        <v>1170</v>
      </c>
      <c r="Z695" s="109" t="s">
        <v>1613</v>
      </c>
      <c r="AA695" s="177" t="s">
        <v>1837</v>
      </c>
      <c r="AB695" s="177" t="s">
        <v>1613</v>
      </c>
      <c r="AC695" s="178">
        <f>AB695-AA695</f>
        <v>-72</v>
      </c>
      <c r="AD695" s="179">
        <f>IF(AF695="SI", 0,G695)</f>
        <v>17.82</v>
      </c>
      <c r="AE695" s="180">
        <f>AD695*AC695</f>
        <v>-1283.04</v>
      </c>
      <c r="AF695" s="181"/>
    </row>
    <row r="696" spans="1:32" ht="36">
      <c r="A696" s="108">
        <v>2014</v>
      </c>
      <c r="B696" s="108">
        <v>719</v>
      </c>
      <c r="C696" s="109" t="s">
        <v>1835</v>
      </c>
      <c r="D696" s="175" t="s">
        <v>1861</v>
      </c>
      <c r="E696" s="109" t="s">
        <v>1862</v>
      </c>
      <c r="F696" s="182" t="s">
        <v>1802</v>
      </c>
      <c r="G696" s="112">
        <v>0.03</v>
      </c>
      <c r="H696" s="176" t="s">
        <v>967</v>
      </c>
      <c r="I696" s="108">
        <v>0</v>
      </c>
      <c r="J696" s="108">
        <v>0</v>
      </c>
      <c r="K696" s="109"/>
      <c r="L696" s="111" t="s">
        <v>920</v>
      </c>
      <c r="M696" s="109" t="s">
        <v>921</v>
      </c>
      <c r="N696" s="109" t="s">
        <v>921</v>
      </c>
      <c r="O696" s="108">
        <v>2</v>
      </c>
      <c r="P696" s="111" t="s">
        <v>73</v>
      </c>
      <c r="Q696" s="108">
        <v>1080202</v>
      </c>
      <c r="R696" s="108">
        <v>2880</v>
      </c>
      <c r="S696" s="108">
        <v>1937</v>
      </c>
      <c r="T696" s="108">
        <v>1</v>
      </c>
      <c r="U696" s="113">
        <v>2014</v>
      </c>
      <c r="V696" s="113">
        <v>299</v>
      </c>
      <c r="W696" s="113">
        <v>0</v>
      </c>
      <c r="X696" s="114" t="s">
        <v>1613</v>
      </c>
      <c r="Y696" s="108">
        <v>1170</v>
      </c>
      <c r="Z696" s="109" t="s">
        <v>1613</v>
      </c>
      <c r="AA696" s="177" t="s">
        <v>1837</v>
      </c>
      <c r="AB696" s="177" t="s">
        <v>1613</v>
      </c>
      <c r="AC696" s="178">
        <f>AB696-AA696</f>
        <v>-72</v>
      </c>
      <c r="AD696" s="179">
        <f>IF(AF696="SI", 0,G696)</f>
        <v>0.03</v>
      </c>
      <c r="AE696" s="180">
        <f>AD696*AC696</f>
        <v>-2.16</v>
      </c>
      <c r="AF696" s="181"/>
    </row>
    <row r="697" spans="1:32" ht="36">
      <c r="A697" s="108">
        <v>2014</v>
      </c>
      <c r="B697" s="108">
        <v>720</v>
      </c>
      <c r="C697" s="109" t="s">
        <v>1835</v>
      </c>
      <c r="D697" s="175" t="s">
        <v>1863</v>
      </c>
      <c r="E697" s="109" t="s">
        <v>1862</v>
      </c>
      <c r="F697" s="182" t="s">
        <v>1802</v>
      </c>
      <c r="G697" s="112">
        <v>0.03</v>
      </c>
      <c r="H697" s="176" t="s">
        <v>967</v>
      </c>
      <c r="I697" s="108">
        <v>0</v>
      </c>
      <c r="J697" s="108">
        <v>0</v>
      </c>
      <c r="K697" s="109"/>
      <c r="L697" s="111" t="s">
        <v>920</v>
      </c>
      <c r="M697" s="109" t="s">
        <v>921</v>
      </c>
      <c r="N697" s="109" t="s">
        <v>921</v>
      </c>
      <c r="O697" s="108">
        <v>2</v>
      </c>
      <c r="P697" s="111" t="s">
        <v>73</v>
      </c>
      <c r="Q697" s="108">
        <v>1080202</v>
      </c>
      <c r="R697" s="108">
        <v>2880</v>
      </c>
      <c r="S697" s="108">
        <v>1937</v>
      </c>
      <c r="T697" s="108">
        <v>1</v>
      </c>
      <c r="U697" s="113">
        <v>2014</v>
      </c>
      <c r="V697" s="113">
        <v>299</v>
      </c>
      <c r="W697" s="113">
        <v>0</v>
      </c>
      <c r="X697" s="114" t="s">
        <v>1613</v>
      </c>
      <c r="Y697" s="108">
        <v>1170</v>
      </c>
      <c r="Z697" s="109" t="s">
        <v>1613</v>
      </c>
      <c r="AA697" s="177" t="s">
        <v>1837</v>
      </c>
      <c r="AB697" s="177" t="s">
        <v>1613</v>
      </c>
      <c r="AC697" s="178">
        <f>AB697-AA697</f>
        <v>-72</v>
      </c>
      <c r="AD697" s="179">
        <f>IF(AF697="SI", 0,G697)</f>
        <v>0.03</v>
      </c>
      <c r="AE697" s="180">
        <f>AD697*AC697</f>
        <v>-2.16</v>
      </c>
      <c r="AF697" s="181"/>
    </row>
    <row r="698" spans="1:32" ht="36">
      <c r="A698" s="108">
        <v>2014</v>
      </c>
      <c r="B698" s="108">
        <v>721</v>
      </c>
      <c r="C698" s="109" t="s">
        <v>1835</v>
      </c>
      <c r="D698" s="175" t="s">
        <v>1864</v>
      </c>
      <c r="E698" s="109" t="s">
        <v>1862</v>
      </c>
      <c r="F698" s="182" t="s">
        <v>1802</v>
      </c>
      <c r="G698" s="112">
        <v>0.56999999999999995</v>
      </c>
      <c r="H698" s="176" t="s">
        <v>967</v>
      </c>
      <c r="I698" s="108">
        <v>0</v>
      </c>
      <c r="J698" s="108">
        <v>0</v>
      </c>
      <c r="K698" s="109"/>
      <c r="L698" s="111" t="s">
        <v>920</v>
      </c>
      <c r="M698" s="109" t="s">
        <v>921</v>
      </c>
      <c r="N698" s="109" t="s">
        <v>921</v>
      </c>
      <c r="O698" s="108">
        <v>2</v>
      </c>
      <c r="P698" s="111" t="s">
        <v>73</v>
      </c>
      <c r="Q698" s="108">
        <v>1080202</v>
      </c>
      <c r="R698" s="108">
        <v>2880</v>
      </c>
      <c r="S698" s="108">
        <v>1937</v>
      </c>
      <c r="T698" s="108">
        <v>1</v>
      </c>
      <c r="U698" s="113">
        <v>2014</v>
      </c>
      <c r="V698" s="113">
        <v>299</v>
      </c>
      <c r="W698" s="113">
        <v>0</v>
      </c>
      <c r="X698" s="114" t="s">
        <v>1613</v>
      </c>
      <c r="Y698" s="108">
        <v>1170</v>
      </c>
      <c r="Z698" s="109" t="s">
        <v>1613</v>
      </c>
      <c r="AA698" s="177" t="s">
        <v>1837</v>
      </c>
      <c r="AB698" s="177" t="s">
        <v>1613</v>
      </c>
      <c r="AC698" s="178">
        <f>AB698-AA698</f>
        <v>-72</v>
      </c>
      <c r="AD698" s="179">
        <f>IF(AF698="SI", 0,G698)</f>
        <v>0.56999999999999995</v>
      </c>
      <c r="AE698" s="180">
        <f>AD698*AC698</f>
        <v>-41.04</v>
      </c>
      <c r="AF698" s="181"/>
    </row>
    <row r="699" spans="1:32" ht="36">
      <c r="A699" s="108">
        <v>2014</v>
      </c>
      <c r="B699" s="108">
        <v>722</v>
      </c>
      <c r="C699" s="109" t="s">
        <v>1835</v>
      </c>
      <c r="D699" s="175" t="s">
        <v>1865</v>
      </c>
      <c r="E699" s="109" t="s">
        <v>1862</v>
      </c>
      <c r="F699" s="182" t="s">
        <v>1802</v>
      </c>
      <c r="G699" s="112">
        <v>0.05</v>
      </c>
      <c r="H699" s="176" t="s">
        <v>967</v>
      </c>
      <c r="I699" s="108">
        <v>0</v>
      </c>
      <c r="J699" s="108">
        <v>0</v>
      </c>
      <c r="K699" s="109"/>
      <c r="L699" s="111" t="s">
        <v>920</v>
      </c>
      <c r="M699" s="109" t="s">
        <v>921</v>
      </c>
      <c r="N699" s="109" t="s">
        <v>921</v>
      </c>
      <c r="O699" s="108">
        <v>2</v>
      </c>
      <c r="P699" s="111" t="s">
        <v>73</v>
      </c>
      <c r="Q699" s="108">
        <v>1080202</v>
      </c>
      <c r="R699" s="108">
        <v>2880</v>
      </c>
      <c r="S699" s="108">
        <v>1937</v>
      </c>
      <c r="T699" s="108">
        <v>1</v>
      </c>
      <c r="U699" s="113">
        <v>2014</v>
      </c>
      <c r="V699" s="113">
        <v>299</v>
      </c>
      <c r="W699" s="113">
        <v>0</v>
      </c>
      <c r="X699" s="114" t="s">
        <v>1613</v>
      </c>
      <c r="Y699" s="108">
        <v>1170</v>
      </c>
      <c r="Z699" s="109" t="s">
        <v>1613</v>
      </c>
      <c r="AA699" s="177" t="s">
        <v>1837</v>
      </c>
      <c r="AB699" s="177" t="s">
        <v>1613</v>
      </c>
      <c r="AC699" s="178">
        <f>AB699-AA699</f>
        <v>-72</v>
      </c>
      <c r="AD699" s="179">
        <f>IF(AF699="SI", 0,G699)</f>
        <v>0.05</v>
      </c>
      <c r="AE699" s="180">
        <f>AD699*AC699</f>
        <v>-3.6</v>
      </c>
      <c r="AF699" s="181"/>
    </row>
    <row r="700" spans="1:32" ht="36">
      <c r="A700" s="108">
        <v>2014</v>
      </c>
      <c r="B700" s="108">
        <v>723</v>
      </c>
      <c r="C700" s="109" t="s">
        <v>1835</v>
      </c>
      <c r="D700" s="175" t="s">
        <v>1866</v>
      </c>
      <c r="E700" s="109" t="s">
        <v>1862</v>
      </c>
      <c r="F700" s="182" t="s">
        <v>1802</v>
      </c>
      <c r="G700" s="112">
        <v>0.04</v>
      </c>
      <c r="H700" s="176" t="s">
        <v>967</v>
      </c>
      <c r="I700" s="108">
        <v>0</v>
      </c>
      <c r="J700" s="108">
        <v>0</v>
      </c>
      <c r="K700" s="109"/>
      <c r="L700" s="111" t="s">
        <v>920</v>
      </c>
      <c r="M700" s="109" t="s">
        <v>921</v>
      </c>
      <c r="N700" s="109" t="s">
        <v>921</v>
      </c>
      <c r="O700" s="108">
        <v>2</v>
      </c>
      <c r="P700" s="111" t="s">
        <v>73</v>
      </c>
      <c r="Q700" s="108">
        <v>1080202</v>
      </c>
      <c r="R700" s="108">
        <v>2880</v>
      </c>
      <c r="S700" s="108">
        <v>1937</v>
      </c>
      <c r="T700" s="108">
        <v>1</v>
      </c>
      <c r="U700" s="113">
        <v>2014</v>
      </c>
      <c r="V700" s="113">
        <v>299</v>
      </c>
      <c r="W700" s="113">
        <v>0</v>
      </c>
      <c r="X700" s="114" t="s">
        <v>1613</v>
      </c>
      <c r="Y700" s="108">
        <v>1170</v>
      </c>
      <c r="Z700" s="109" t="s">
        <v>1613</v>
      </c>
      <c r="AA700" s="177" t="s">
        <v>1837</v>
      </c>
      <c r="AB700" s="177" t="s">
        <v>1613</v>
      </c>
      <c r="AC700" s="178">
        <f>AB700-AA700</f>
        <v>-72</v>
      </c>
      <c r="AD700" s="179">
        <f>IF(AF700="SI", 0,G700)</f>
        <v>0.04</v>
      </c>
      <c r="AE700" s="180">
        <f>AD700*AC700</f>
        <v>-2.88</v>
      </c>
      <c r="AF700" s="181"/>
    </row>
    <row r="701" spans="1:32" ht="36">
      <c r="A701" s="108">
        <v>2014</v>
      </c>
      <c r="B701" s="108">
        <v>724</v>
      </c>
      <c r="C701" s="109" t="s">
        <v>1835</v>
      </c>
      <c r="D701" s="175" t="s">
        <v>1867</v>
      </c>
      <c r="E701" s="109" t="s">
        <v>1862</v>
      </c>
      <c r="F701" s="182" t="s">
        <v>1802</v>
      </c>
      <c r="G701" s="112">
        <v>0.03</v>
      </c>
      <c r="H701" s="176" t="s">
        <v>967</v>
      </c>
      <c r="I701" s="108">
        <v>0</v>
      </c>
      <c r="J701" s="108">
        <v>0</v>
      </c>
      <c r="K701" s="109"/>
      <c r="L701" s="111" t="s">
        <v>920</v>
      </c>
      <c r="M701" s="109" t="s">
        <v>921</v>
      </c>
      <c r="N701" s="109" t="s">
        <v>921</v>
      </c>
      <c r="O701" s="108">
        <v>2</v>
      </c>
      <c r="P701" s="111" t="s">
        <v>73</v>
      </c>
      <c r="Q701" s="108">
        <v>1080202</v>
      </c>
      <c r="R701" s="108">
        <v>2880</v>
      </c>
      <c r="S701" s="108">
        <v>1937</v>
      </c>
      <c r="T701" s="108">
        <v>1</v>
      </c>
      <c r="U701" s="113">
        <v>2014</v>
      </c>
      <c r="V701" s="113">
        <v>299</v>
      </c>
      <c r="W701" s="113">
        <v>0</v>
      </c>
      <c r="X701" s="114" t="s">
        <v>1613</v>
      </c>
      <c r="Y701" s="108">
        <v>1170</v>
      </c>
      <c r="Z701" s="109" t="s">
        <v>1613</v>
      </c>
      <c r="AA701" s="177" t="s">
        <v>1837</v>
      </c>
      <c r="AB701" s="177" t="s">
        <v>1613</v>
      </c>
      <c r="AC701" s="178">
        <f>AB701-AA701</f>
        <v>-72</v>
      </c>
      <c r="AD701" s="179">
        <f>IF(AF701="SI", 0,G701)</f>
        <v>0.03</v>
      </c>
      <c r="AE701" s="180">
        <f>AD701*AC701</f>
        <v>-2.16</v>
      </c>
      <c r="AF701" s="181"/>
    </row>
    <row r="702" spans="1:32" ht="36">
      <c r="A702" s="108">
        <v>2014</v>
      </c>
      <c r="B702" s="108">
        <v>725</v>
      </c>
      <c r="C702" s="109" t="s">
        <v>1835</v>
      </c>
      <c r="D702" s="175" t="s">
        <v>1868</v>
      </c>
      <c r="E702" s="109" t="s">
        <v>1862</v>
      </c>
      <c r="F702" s="182" t="s">
        <v>1802</v>
      </c>
      <c r="G702" s="112">
        <v>-0.01</v>
      </c>
      <c r="H702" s="176" t="s">
        <v>967</v>
      </c>
      <c r="I702" s="108">
        <v>0</v>
      </c>
      <c r="J702" s="108">
        <v>0</v>
      </c>
      <c r="K702" s="109"/>
      <c r="L702" s="111" t="s">
        <v>920</v>
      </c>
      <c r="M702" s="109" t="s">
        <v>921</v>
      </c>
      <c r="N702" s="109" t="s">
        <v>921</v>
      </c>
      <c r="O702" s="108">
        <v>2</v>
      </c>
      <c r="P702" s="111" t="s">
        <v>73</v>
      </c>
      <c r="Q702" s="108">
        <v>1080202</v>
      </c>
      <c r="R702" s="108">
        <v>2880</v>
      </c>
      <c r="S702" s="108">
        <v>1937</v>
      </c>
      <c r="T702" s="108">
        <v>1</v>
      </c>
      <c r="U702" s="113">
        <v>2014</v>
      </c>
      <c r="V702" s="113">
        <v>299</v>
      </c>
      <c r="W702" s="113">
        <v>0</v>
      </c>
      <c r="X702" s="114" t="s">
        <v>1613</v>
      </c>
      <c r="Y702" s="108">
        <v>1170</v>
      </c>
      <c r="Z702" s="109" t="s">
        <v>1613</v>
      </c>
      <c r="AA702" s="177" t="s">
        <v>1837</v>
      </c>
      <c r="AB702" s="177" t="s">
        <v>1613</v>
      </c>
      <c r="AC702" s="178">
        <f>AB702-AA702</f>
        <v>-72</v>
      </c>
      <c r="AD702" s="179">
        <f>IF(AF702="SI", 0,G702)</f>
        <v>-0.01</v>
      </c>
      <c r="AE702" s="180">
        <f>AD702*AC702</f>
        <v>0.72</v>
      </c>
      <c r="AF702" s="181"/>
    </row>
    <row r="703" spans="1:32" ht="36">
      <c r="A703" s="108">
        <v>2014</v>
      </c>
      <c r="B703" s="108">
        <v>726</v>
      </c>
      <c r="C703" s="109" t="s">
        <v>1869</v>
      </c>
      <c r="D703" s="175" t="s">
        <v>1870</v>
      </c>
      <c r="E703" s="109" t="s">
        <v>1871</v>
      </c>
      <c r="F703" s="182" t="s">
        <v>1816</v>
      </c>
      <c r="G703" s="112">
        <v>187.68</v>
      </c>
      <c r="H703" s="176" t="s">
        <v>967</v>
      </c>
      <c r="I703" s="108">
        <v>0</v>
      </c>
      <c r="J703" s="108">
        <v>0</v>
      </c>
      <c r="K703" s="109"/>
      <c r="L703" s="111" t="s">
        <v>920</v>
      </c>
      <c r="M703" s="109" t="s">
        <v>921</v>
      </c>
      <c r="N703" s="109" t="s">
        <v>921</v>
      </c>
      <c r="O703" s="108">
        <v>2</v>
      </c>
      <c r="P703" s="111" t="s">
        <v>73</v>
      </c>
      <c r="Q703" s="108">
        <v>1010203</v>
      </c>
      <c r="R703" s="108">
        <v>140</v>
      </c>
      <c r="S703" s="108">
        <v>1048</v>
      </c>
      <c r="T703" s="108">
        <v>2</v>
      </c>
      <c r="U703" s="113">
        <v>2014</v>
      </c>
      <c r="V703" s="113">
        <v>289</v>
      </c>
      <c r="W703" s="113">
        <v>0</v>
      </c>
      <c r="X703" s="114" t="s">
        <v>70</v>
      </c>
      <c r="Y703" s="108">
        <v>1172</v>
      </c>
      <c r="Z703" s="109" t="s">
        <v>1613</v>
      </c>
      <c r="AA703" s="177" t="s">
        <v>1872</v>
      </c>
      <c r="AB703" s="177" t="s">
        <v>1613</v>
      </c>
      <c r="AC703" s="178">
        <f>AB703-AA703</f>
        <v>-73</v>
      </c>
      <c r="AD703" s="179">
        <f>IF(AF703="SI", 0,G703)</f>
        <v>187.68</v>
      </c>
      <c r="AE703" s="180">
        <f>AD703*AC703</f>
        <v>-13700.640000000001</v>
      </c>
      <c r="AF703" s="181"/>
    </row>
    <row r="704" spans="1:32" ht="36">
      <c r="A704" s="108">
        <v>2014</v>
      </c>
      <c r="B704" s="108">
        <v>727</v>
      </c>
      <c r="C704" s="109" t="s">
        <v>1869</v>
      </c>
      <c r="D704" s="175" t="s">
        <v>1873</v>
      </c>
      <c r="E704" s="109" t="s">
        <v>1871</v>
      </c>
      <c r="F704" s="182" t="s">
        <v>1802</v>
      </c>
      <c r="G704" s="112">
        <v>7.59</v>
      </c>
      <c r="H704" s="176" t="s">
        <v>967</v>
      </c>
      <c r="I704" s="108">
        <v>0</v>
      </c>
      <c r="J704" s="108">
        <v>0</v>
      </c>
      <c r="K704" s="109"/>
      <c r="L704" s="111" t="s">
        <v>920</v>
      </c>
      <c r="M704" s="109" t="s">
        <v>921</v>
      </c>
      <c r="N704" s="109" t="s">
        <v>921</v>
      </c>
      <c r="O704" s="108">
        <v>2</v>
      </c>
      <c r="P704" s="111" t="s">
        <v>73</v>
      </c>
      <c r="Q704" s="108">
        <v>1080202</v>
      </c>
      <c r="R704" s="108">
        <v>2880</v>
      </c>
      <c r="S704" s="108">
        <v>1937</v>
      </c>
      <c r="T704" s="108">
        <v>1</v>
      </c>
      <c r="U704" s="113">
        <v>2014</v>
      </c>
      <c r="V704" s="113">
        <v>299</v>
      </c>
      <c r="W704" s="113">
        <v>0</v>
      </c>
      <c r="X704" s="114" t="s">
        <v>1613</v>
      </c>
      <c r="Y704" s="108">
        <v>1173</v>
      </c>
      <c r="Z704" s="109" t="s">
        <v>1613</v>
      </c>
      <c r="AA704" s="177" t="s">
        <v>1872</v>
      </c>
      <c r="AB704" s="177" t="s">
        <v>1613</v>
      </c>
      <c r="AC704" s="178">
        <f>AB704-AA704</f>
        <v>-73</v>
      </c>
      <c r="AD704" s="179">
        <f>IF(AF704="SI", 0,G704)</f>
        <v>7.59</v>
      </c>
      <c r="AE704" s="180">
        <f>AD704*AC704</f>
        <v>-554.06999999999994</v>
      </c>
      <c r="AF704" s="181"/>
    </row>
    <row r="705" spans="1:32" ht="36">
      <c r="A705" s="108">
        <v>2014</v>
      </c>
      <c r="B705" s="108">
        <v>728</v>
      </c>
      <c r="C705" s="109" t="s">
        <v>1869</v>
      </c>
      <c r="D705" s="175" t="s">
        <v>1874</v>
      </c>
      <c r="E705" s="109" t="s">
        <v>1871</v>
      </c>
      <c r="F705" s="182" t="s">
        <v>1802</v>
      </c>
      <c r="G705" s="112">
        <v>20.190000000000001</v>
      </c>
      <c r="H705" s="176" t="s">
        <v>967</v>
      </c>
      <c r="I705" s="108">
        <v>0</v>
      </c>
      <c r="J705" s="108">
        <v>0</v>
      </c>
      <c r="K705" s="109"/>
      <c r="L705" s="111" t="s">
        <v>920</v>
      </c>
      <c r="M705" s="109" t="s">
        <v>921</v>
      </c>
      <c r="N705" s="109" t="s">
        <v>921</v>
      </c>
      <c r="O705" s="108">
        <v>2</v>
      </c>
      <c r="P705" s="111" t="s">
        <v>73</v>
      </c>
      <c r="Q705" s="108">
        <v>1080202</v>
      </c>
      <c r="R705" s="108">
        <v>2880</v>
      </c>
      <c r="S705" s="108">
        <v>1937</v>
      </c>
      <c r="T705" s="108">
        <v>1</v>
      </c>
      <c r="U705" s="113">
        <v>2014</v>
      </c>
      <c r="V705" s="113">
        <v>299</v>
      </c>
      <c r="W705" s="113">
        <v>0</v>
      </c>
      <c r="X705" s="114" t="s">
        <v>1613</v>
      </c>
      <c r="Y705" s="108">
        <v>1173</v>
      </c>
      <c r="Z705" s="109" t="s">
        <v>1613</v>
      </c>
      <c r="AA705" s="177" t="s">
        <v>1872</v>
      </c>
      <c r="AB705" s="177" t="s">
        <v>1613</v>
      </c>
      <c r="AC705" s="178">
        <f>AB705-AA705</f>
        <v>-73</v>
      </c>
      <c r="AD705" s="179">
        <f>IF(AF705="SI", 0,G705)</f>
        <v>20.190000000000001</v>
      </c>
      <c r="AE705" s="180">
        <f>AD705*AC705</f>
        <v>-1473.8700000000001</v>
      </c>
      <c r="AF705" s="181"/>
    </row>
    <row r="706" spans="1:32" ht="36">
      <c r="A706" s="108">
        <v>2014</v>
      </c>
      <c r="B706" s="108">
        <v>729</v>
      </c>
      <c r="C706" s="109" t="s">
        <v>1869</v>
      </c>
      <c r="D706" s="175" t="s">
        <v>1875</v>
      </c>
      <c r="E706" s="109" t="s">
        <v>1871</v>
      </c>
      <c r="F706" s="182" t="s">
        <v>1802</v>
      </c>
      <c r="G706" s="112">
        <v>33.28</v>
      </c>
      <c r="H706" s="176" t="s">
        <v>967</v>
      </c>
      <c r="I706" s="108">
        <v>0</v>
      </c>
      <c r="J706" s="108">
        <v>0</v>
      </c>
      <c r="K706" s="109"/>
      <c r="L706" s="111" t="s">
        <v>920</v>
      </c>
      <c r="M706" s="109" t="s">
        <v>921</v>
      </c>
      <c r="N706" s="109" t="s">
        <v>921</v>
      </c>
      <c r="O706" s="108">
        <v>2</v>
      </c>
      <c r="P706" s="111" t="s">
        <v>73</v>
      </c>
      <c r="Q706" s="108">
        <v>1080202</v>
      </c>
      <c r="R706" s="108">
        <v>2880</v>
      </c>
      <c r="S706" s="108">
        <v>1937</v>
      </c>
      <c r="T706" s="108">
        <v>1</v>
      </c>
      <c r="U706" s="113">
        <v>2014</v>
      </c>
      <c r="V706" s="113">
        <v>299</v>
      </c>
      <c r="W706" s="113">
        <v>0</v>
      </c>
      <c r="X706" s="114" t="s">
        <v>1613</v>
      </c>
      <c r="Y706" s="108">
        <v>1173</v>
      </c>
      <c r="Z706" s="109" t="s">
        <v>1613</v>
      </c>
      <c r="AA706" s="177" t="s">
        <v>1872</v>
      </c>
      <c r="AB706" s="177" t="s">
        <v>1613</v>
      </c>
      <c r="AC706" s="178">
        <f>AB706-AA706</f>
        <v>-73</v>
      </c>
      <c r="AD706" s="179">
        <f>IF(AF706="SI", 0,G706)</f>
        <v>33.28</v>
      </c>
      <c r="AE706" s="180">
        <f>AD706*AC706</f>
        <v>-2429.44</v>
      </c>
      <c r="AF706" s="181"/>
    </row>
    <row r="707" spans="1:32" ht="36">
      <c r="A707" s="108">
        <v>2014</v>
      </c>
      <c r="B707" s="108">
        <v>730</v>
      </c>
      <c r="C707" s="109" t="s">
        <v>1869</v>
      </c>
      <c r="D707" s="175" t="s">
        <v>1876</v>
      </c>
      <c r="E707" s="109" t="s">
        <v>1871</v>
      </c>
      <c r="F707" s="182" t="s">
        <v>1802</v>
      </c>
      <c r="G707" s="112">
        <v>22.19</v>
      </c>
      <c r="H707" s="176" t="s">
        <v>967</v>
      </c>
      <c r="I707" s="108">
        <v>0</v>
      </c>
      <c r="J707" s="108">
        <v>0</v>
      </c>
      <c r="K707" s="109"/>
      <c r="L707" s="111" t="s">
        <v>920</v>
      </c>
      <c r="M707" s="109" t="s">
        <v>921</v>
      </c>
      <c r="N707" s="109" t="s">
        <v>921</v>
      </c>
      <c r="O707" s="108">
        <v>3</v>
      </c>
      <c r="P707" s="111" t="s">
        <v>243</v>
      </c>
      <c r="Q707" s="108">
        <v>1100402</v>
      </c>
      <c r="R707" s="108">
        <v>4090</v>
      </c>
      <c r="S707" s="108">
        <v>1897</v>
      </c>
      <c r="T707" s="108">
        <v>1</v>
      </c>
      <c r="U707" s="113">
        <v>2014</v>
      </c>
      <c r="V707" s="113">
        <v>301</v>
      </c>
      <c r="W707" s="113">
        <v>0</v>
      </c>
      <c r="X707" s="114" t="s">
        <v>1613</v>
      </c>
      <c r="Y707" s="108">
        <v>1174</v>
      </c>
      <c r="Z707" s="109" t="s">
        <v>1613</v>
      </c>
      <c r="AA707" s="177" t="s">
        <v>1872</v>
      </c>
      <c r="AB707" s="177" t="s">
        <v>1613</v>
      </c>
      <c r="AC707" s="178">
        <f>AB707-AA707</f>
        <v>-73</v>
      </c>
      <c r="AD707" s="179">
        <f>IF(AF707="SI", 0,G707)</f>
        <v>22.19</v>
      </c>
      <c r="AE707" s="180">
        <f>AD707*AC707</f>
        <v>-1619.8700000000001</v>
      </c>
      <c r="AF707" s="181"/>
    </row>
    <row r="708" spans="1:32" ht="36">
      <c r="A708" s="108">
        <v>2014</v>
      </c>
      <c r="B708" s="108">
        <v>731</v>
      </c>
      <c r="C708" s="109" t="s">
        <v>1869</v>
      </c>
      <c r="D708" s="175" t="s">
        <v>1877</v>
      </c>
      <c r="E708" s="109" t="s">
        <v>1871</v>
      </c>
      <c r="F708" s="182" t="s">
        <v>1802</v>
      </c>
      <c r="G708" s="112">
        <v>50.96</v>
      </c>
      <c r="H708" s="176" t="s">
        <v>967</v>
      </c>
      <c r="I708" s="108">
        <v>0</v>
      </c>
      <c r="J708" s="108">
        <v>0</v>
      </c>
      <c r="K708" s="109"/>
      <c r="L708" s="111" t="s">
        <v>920</v>
      </c>
      <c r="M708" s="109" t="s">
        <v>921</v>
      </c>
      <c r="N708" s="109" t="s">
        <v>921</v>
      </c>
      <c r="O708" s="108">
        <v>3</v>
      </c>
      <c r="P708" s="111" t="s">
        <v>243</v>
      </c>
      <c r="Q708" s="108">
        <v>1100402</v>
      </c>
      <c r="R708" s="108">
        <v>4090</v>
      </c>
      <c r="S708" s="108">
        <v>1897</v>
      </c>
      <c r="T708" s="108">
        <v>1</v>
      </c>
      <c r="U708" s="113">
        <v>2014</v>
      </c>
      <c r="V708" s="113">
        <v>301</v>
      </c>
      <c r="W708" s="113">
        <v>0</v>
      </c>
      <c r="X708" s="114" t="s">
        <v>1613</v>
      </c>
      <c r="Y708" s="108">
        <v>1174</v>
      </c>
      <c r="Z708" s="109" t="s">
        <v>1613</v>
      </c>
      <c r="AA708" s="177" t="s">
        <v>1872</v>
      </c>
      <c r="AB708" s="177" t="s">
        <v>1613</v>
      </c>
      <c r="AC708" s="178">
        <f>AB708-AA708</f>
        <v>-73</v>
      </c>
      <c r="AD708" s="179">
        <f>IF(AF708="SI", 0,G708)</f>
        <v>50.96</v>
      </c>
      <c r="AE708" s="180">
        <f>AD708*AC708</f>
        <v>-3720.08</v>
      </c>
      <c r="AF708" s="181"/>
    </row>
    <row r="709" spans="1:32" ht="36">
      <c r="A709" s="108">
        <v>2014</v>
      </c>
      <c r="B709" s="108">
        <v>732</v>
      </c>
      <c r="C709" s="109" t="s">
        <v>1869</v>
      </c>
      <c r="D709" s="175" t="s">
        <v>1847</v>
      </c>
      <c r="E709" s="109" t="s">
        <v>1871</v>
      </c>
      <c r="F709" s="182" t="s">
        <v>1802</v>
      </c>
      <c r="G709" s="112">
        <v>50.89</v>
      </c>
      <c r="H709" s="176" t="s">
        <v>967</v>
      </c>
      <c r="I709" s="108">
        <v>0</v>
      </c>
      <c r="J709" s="108">
        <v>0</v>
      </c>
      <c r="K709" s="109"/>
      <c r="L709" s="111" t="s">
        <v>920</v>
      </c>
      <c r="M709" s="109" t="s">
        <v>921</v>
      </c>
      <c r="N709" s="109" t="s">
        <v>921</v>
      </c>
      <c r="O709" s="108">
        <v>2</v>
      </c>
      <c r="P709" s="111" t="s">
        <v>73</v>
      </c>
      <c r="Q709" s="108">
        <v>1060203</v>
      </c>
      <c r="R709" s="108">
        <v>2340</v>
      </c>
      <c r="S709" s="108">
        <v>1827</v>
      </c>
      <c r="T709" s="108">
        <v>1</v>
      </c>
      <c r="U709" s="113">
        <v>2014</v>
      </c>
      <c r="V709" s="113">
        <v>295</v>
      </c>
      <c r="W709" s="113">
        <v>0</v>
      </c>
      <c r="X709" s="114" t="s">
        <v>70</v>
      </c>
      <c r="Y709" s="108">
        <v>1175</v>
      </c>
      <c r="Z709" s="109" t="s">
        <v>1613</v>
      </c>
      <c r="AA709" s="177" t="s">
        <v>1872</v>
      </c>
      <c r="AB709" s="177" t="s">
        <v>1613</v>
      </c>
      <c r="AC709" s="178">
        <f>AB709-AA709</f>
        <v>-73</v>
      </c>
      <c r="AD709" s="179">
        <f>IF(AF709="SI", 0,G709)</f>
        <v>50.89</v>
      </c>
      <c r="AE709" s="180">
        <f>AD709*AC709</f>
        <v>-3714.9700000000003</v>
      </c>
      <c r="AF709" s="181"/>
    </row>
    <row r="710" spans="1:32" ht="36">
      <c r="A710" s="108">
        <v>2014</v>
      </c>
      <c r="B710" s="108">
        <v>733</v>
      </c>
      <c r="C710" s="109" t="s">
        <v>1869</v>
      </c>
      <c r="D710" s="175" t="s">
        <v>1878</v>
      </c>
      <c r="E710" s="109" t="s">
        <v>1871</v>
      </c>
      <c r="F710" s="182" t="s">
        <v>1802</v>
      </c>
      <c r="G710" s="112">
        <v>31</v>
      </c>
      <c r="H710" s="176" t="s">
        <v>967</v>
      </c>
      <c r="I710" s="108">
        <v>0</v>
      </c>
      <c r="J710" s="108">
        <v>0</v>
      </c>
      <c r="K710" s="109"/>
      <c r="L710" s="111" t="s">
        <v>920</v>
      </c>
      <c r="M710" s="109" t="s">
        <v>921</v>
      </c>
      <c r="N710" s="109" t="s">
        <v>921</v>
      </c>
      <c r="O710" s="108">
        <v>2</v>
      </c>
      <c r="P710" s="111" t="s">
        <v>73</v>
      </c>
      <c r="Q710" s="108">
        <v>1060203</v>
      </c>
      <c r="R710" s="108">
        <v>2340</v>
      </c>
      <c r="S710" s="108">
        <v>1827</v>
      </c>
      <c r="T710" s="108">
        <v>3</v>
      </c>
      <c r="U710" s="113">
        <v>2014</v>
      </c>
      <c r="V710" s="113">
        <v>296</v>
      </c>
      <c r="W710" s="113">
        <v>0</v>
      </c>
      <c r="X710" s="114" t="s">
        <v>70</v>
      </c>
      <c r="Y710" s="108">
        <v>1176</v>
      </c>
      <c r="Z710" s="109" t="s">
        <v>1613</v>
      </c>
      <c r="AA710" s="177" t="s">
        <v>1872</v>
      </c>
      <c r="AB710" s="177" t="s">
        <v>1613</v>
      </c>
      <c r="AC710" s="178">
        <f>AB710-AA710</f>
        <v>-73</v>
      </c>
      <c r="AD710" s="179">
        <f>IF(AF710="SI", 0,G710)</f>
        <v>31</v>
      </c>
      <c r="AE710" s="180">
        <f>AD710*AC710</f>
        <v>-2263</v>
      </c>
      <c r="AF710" s="181"/>
    </row>
    <row r="711" spans="1:32" ht="36">
      <c r="A711" s="108">
        <v>2014</v>
      </c>
      <c r="B711" s="108">
        <v>734</v>
      </c>
      <c r="C711" s="109" t="s">
        <v>1869</v>
      </c>
      <c r="D711" s="175" t="s">
        <v>1879</v>
      </c>
      <c r="E711" s="109" t="s">
        <v>1871</v>
      </c>
      <c r="F711" s="182" t="s">
        <v>1802</v>
      </c>
      <c r="G711" s="112">
        <v>19.739999999999998</v>
      </c>
      <c r="H711" s="176" t="s">
        <v>967</v>
      </c>
      <c r="I711" s="108">
        <v>0</v>
      </c>
      <c r="J711" s="108">
        <v>0</v>
      </c>
      <c r="K711" s="109"/>
      <c r="L711" s="111" t="s">
        <v>920</v>
      </c>
      <c r="M711" s="109" t="s">
        <v>921</v>
      </c>
      <c r="N711" s="109" t="s">
        <v>921</v>
      </c>
      <c r="O711" s="108">
        <v>2</v>
      </c>
      <c r="P711" s="111" t="s">
        <v>73</v>
      </c>
      <c r="Q711" s="108">
        <v>1060302</v>
      </c>
      <c r="R711" s="108">
        <v>2440</v>
      </c>
      <c r="S711" s="108">
        <v>1910</v>
      </c>
      <c r="T711" s="108">
        <v>2</v>
      </c>
      <c r="U711" s="113">
        <v>2014</v>
      </c>
      <c r="V711" s="113">
        <v>297</v>
      </c>
      <c r="W711" s="113">
        <v>0</v>
      </c>
      <c r="X711" s="114" t="s">
        <v>1613</v>
      </c>
      <c r="Y711" s="108">
        <v>1177</v>
      </c>
      <c r="Z711" s="109" t="s">
        <v>1613</v>
      </c>
      <c r="AA711" s="177" t="s">
        <v>1872</v>
      </c>
      <c r="AB711" s="177" t="s">
        <v>1613</v>
      </c>
      <c r="AC711" s="178">
        <f>AB711-AA711</f>
        <v>-73</v>
      </c>
      <c r="AD711" s="179">
        <f>IF(AF711="SI", 0,G711)</f>
        <v>19.739999999999998</v>
      </c>
      <c r="AE711" s="180">
        <f>AD711*AC711</f>
        <v>-1441.02</v>
      </c>
      <c r="AF711" s="181"/>
    </row>
    <row r="712" spans="1:32" ht="36">
      <c r="A712" s="108">
        <v>2014</v>
      </c>
      <c r="B712" s="108">
        <v>735</v>
      </c>
      <c r="C712" s="109" t="s">
        <v>1869</v>
      </c>
      <c r="D712" s="175" t="s">
        <v>1880</v>
      </c>
      <c r="E712" s="109" t="s">
        <v>1871</v>
      </c>
      <c r="F712" s="182" t="s">
        <v>1802</v>
      </c>
      <c r="G712" s="112">
        <v>50.95</v>
      </c>
      <c r="H712" s="176" t="s">
        <v>967</v>
      </c>
      <c r="I712" s="108">
        <v>0</v>
      </c>
      <c r="J712" s="108">
        <v>0</v>
      </c>
      <c r="K712" s="109"/>
      <c r="L712" s="111" t="s">
        <v>920</v>
      </c>
      <c r="M712" s="109" t="s">
        <v>921</v>
      </c>
      <c r="N712" s="109" t="s">
        <v>921</v>
      </c>
      <c r="O712" s="108">
        <v>2</v>
      </c>
      <c r="P712" s="111" t="s">
        <v>73</v>
      </c>
      <c r="Q712" s="108">
        <v>1060302</v>
      </c>
      <c r="R712" s="108">
        <v>2440</v>
      </c>
      <c r="S712" s="108">
        <v>1910</v>
      </c>
      <c r="T712" s="108">
        <v>2</v>
      </c>
      <c r="U712" s="113">
        <v>2014</v>
      </c>
      <c r="V712" s="113">
        <v>297</v>
      </c>
      <c r="W712" s="113">
        <v>0</v>
      </c>
      <c r="X712" s="114" t="s">
        <v>1613</v>
      </c>
      <c r="Y712" s="108">
        <v>1177</v>
      </c>
      <c r="Z712" s="109" t="s">
        <v>1613</v>
      </c>
      <c r="AA712" s="177" t="s">
        <v>1872</v>
      </c>
      <c r="AB712" s="177" t="s">
        <v>1613</v>
      </c>
      <c r="AC712" s="178">
        <f>AB712-AA712</f>
        <v>-73</v>
      </c>
      <c r="AD712" s="179">
        <f>IF(AF712="SI", 0,G712)</f>
        <v>50.95</v>
      </c>
      <c r="AE712" s="180">
        <f>AD712*AC712</f>
        <v>-3719.3500000000004</v>
      </c>
      <c r="AF712" s="181"/>
    </row>
    <row r="713" spans="1:32" ht="36">
      <c r="A713" s="108">
        <v>2014</v>
      </c>
      <c r="B713" s="108">
        <v>736</v>
      </c>
      <c r="C713" s="109" t="s">
        <v>1869</v>
      </c>
      <c r="D713" s="175" t="s">
        <v>1881</v>
      </c>
      <c r="E713" s="109" t="s">
        <v>1871</v>
      </c>
      <c r="F713" s="182" t="s">
        <v>1802</v>
      </c>
      <c r="G713" s="112">
        <v>91.1</v>
      </c>
      <c r="H713" s="176" t="s">
        <v>967</v>
      </c>
      <c r="I713" s="108">
        <v>0</v>
      </c>
      <c r="J713" s="108">
        <v>0</v>
      </c>
      <c r="K713" s="109"/>
      <c r="L713" s="111" t="s">
        <v>920</v>
      </c>
      <c r="M713" s="109" t="s">
        <v>921</v>
      </c>
      <c r="N713" s="109" t="s">
        <v>921</v>
      </c>
      <c r="O713" s="108">
        <v>3</v>
      </c>
      <c r="P713" s="111" t="s">
        <v>243</v>
      </c>
      <c r="Q713" s="108">
        <v>1040203</v>
      </c>
      <c r="R713" s="108">
        <v>1570</v>
      </c>
      <c r="S713" s="108">
        <v>1367</v>
      </c>
      <c r="T713" s="108">
        <v>2</v>
      </c>
      <c r="U713" s="113">
        <v>2014</v>
      </c>
      <c r="V713" s="113">
        <v>293</v>
      </c>
      <c r="W713" s="113">
        <v>0</v>
      </c>
      <c r="X713" s="114" t="s">
        <v>1613</v>
      </c>
      <c r="Y713" s="108">
        <v>1178</v>
      </c>
      <c r="Z713" s="109" t="s">
        <v>1613</v>
      </c>
      <c r="AA713" s="177" t="s">
        <v>1872</v>
      </c>
      <c r="AB713" s="177" t="s">
        <v>1613</v>
      </c>
      <c r="AC713" s="178">
        <f>AB713-AA713</f>
        <v>-73</v>
      </c>
      <c r="AD713" s="179">
        <f>IF(AF713="SI", 0,G713)</f>
        <v>91.1</v>
      </c>
      <c r="AE713" s="180">
        <f>AD713*AC713</f>
        <v>-6650.2999999999993</v>
      </c>
      <c r="AF713" s="181"/>
    </row>
    <row r="714" spans="1:32" ht="24">
      <c r="A714" s="108">
        <v>2014</v>
      </c>
      <c r="B714" s="108">
        <v>737</v>
      </c>
      <c r="C714" s="109" t="s">
        <v>1869</v>
      </c>
      <c r="D714" s="175" t="s">
        <v>1882</v>
      </c>
      <c r="E714" s="109" t="s">
        <v>1871</v>
      </c>
      <c r="F714" s="182" t="s">
        <v>1883</v>
      </c>
      <c r="G714" s="112">
        <v>185.84</v>
      </c>
      <c r="H714" s="176" t="s">
        <v>967</v>
      </c>
      <c r="I714" s="108">
        <v>0</v>
      </c>
      <c r="J714" s="108">
        <v>0</v>
      </c>
      <c r="K714" s="109"/>
      <c r="L714" s="111" t="s">
        <v>920</v>
      </c>
      <c r="M714" s="109" t="s">
        <v>921</v>
      </c>
      <c r="N714" s="109" t="s">
        <v>921</v>
      </c>
      <c r="O714" s="108">
        <v>3</v>
      </c>
      <c r="P714" s="111" t="s">
        <v>243</v>
      </c>
      <c r="Q714" s="108">
        <v>1040203</v>
      </c>
      <c r="R714" s="108">
        <v>1570</v>
      </c>
      <c r="S714" s="108">
        <v>1367</v>
      </c>
      <c r="T714" s="108">
        <v>2</v>
      </c>
      <c r="U714" s="113">
        <v>2014</v>
      </c>
      <c r="V714" s="113">
        <v>827</v>
      </c>
      <c r="W714" s="113">
        <v>0</v>
      </c>
      <c r="X714" s="114" t="s">
        <v>1613</v>
      </c>
      <c r="Y714" s="108">
        <v>1179</v>
      </c>
      <c r="Z714" s="109" t="s">
        <v>1613</v>
      </c>
      <c r="AA714" s="177" t="s">
        <v>1872</v>
      </c>
      <c r="AB714" s="177" t="s">
        <v>1613</v>
      </c>
      <c r="AC714" s="178">
        <f>AB714-AA714</f>
        <v>-73</v>
      </c>
      <c r="AD714" s="179">
        <f>IF(AF714="SI", 0,G714)</f>
        <v>185.84</v>
      </c>
      <c r="AE714" s="180">
        <f>AD714*AC714</f>
        <v>-13566.32</v>
      </c>
      <c r="AF714" s="181"/>
    </row>
    <row r="715" spans="1:32" ht="36">
      <c r="A715" s="108">
        <v>2014</v>
      </c>
      <c r="B715" s="108">
        <v>738</v>
      </c>
      <c r="C715" s="109" t="s">
        <v>1869</v>
      </c>
      <c r="D715" s="175" t="s">
        <v>1884</v>
      </c>
      <c r="E715" s="109" t="s">
        <v>1871</v>
      </c>
      <c r="F715" s="182" t="s">
        <v>1802</v>
      </c>
      <c r="G715" s="112">
        <v>12.13</v>
      </c>
      <c r="H715" s="176" t="s">
        <v>1098</v>
      </c>
      <c r="I715" s="108">
        <v>0</v>
      </c>
      <c r="J715" s="108">
        <v>0</v>
      </c>
      <c r="K715" s="109"/>
      <c r="L715" s="111" t="s">
        <v>920</v>
      </c>
      <c r="M715" s="109" t="s">
        <v>921</v>
      </c>
      <c r="N715" s="109" t="s">
        <v>921</v>
      </c>
      <c r="O715" s="108">
        <v>2</v>
      </c>
      <c r="P715" s="111" t="s">
        <v>73</v>
      </c>
      <c r="Q715" s="108">
        <v>1060302</v>
      </c>
      <c r="R715" s="108">
        <v>2440</v>
      </c>
      <c r="S715" s="108">
        <v>1910</v>
      </c>
      <c r="T715" s="108">
        <v>3</v>
      </c>
      <c r="U715" s="113">
        <v>2014</v>
      </c>
      <c r="V715" s="113">
        <v>298</v>
      </c>
      <c r="W715" s="113">
        <v>0</v>
      </c>
      <c r="X715" s="114" t="s">
        <v>70</v>
      </c>
      <c r="Y715" s="108">
        <v>1180</v>
      </c>
      <c r="Z715" s="109" t="s">
        <v>1613</v>
      </c>
      <c r="AA715" s="177" t="s">
        <v>1872</v>
      </c>
      <c r="AB715" s="177" t="s">
        <v>1613</v>
      </c>
      <c r="AC715" s="178">
        <f>AB715-AA715</f>
        <v>-73</v>
      </c>
      <c r="AD715" s="179">
        <f>IF(AF715="SI", 0,G715)</f>
        <v>12.13</v>
      </c>
      <c r="AE715" s="180">
        <f>AD715*AC715</f>
        <v>-885.49</v>
      </c>
      <c r="AF715" s="181"/>
    </row>
    <row r="716" spans="1:32" ht="36">
      <c r="A716" s="108">
        <v>2014</v>
      </c>
      <c r="B716" s="108">
        <v>739</v>
      </c>
      <c r="C716" s="109" t="s">
        <v>1869</v>
      </c>
      <c r="D716" s="175" t="s">
        <v>1885</v>
      </c>
      <c r="E716" s="109" t="s">
        <v>1871</v>
      </c>
      <c r="F716" s="182" t="s">
        <v>1802</v>
      </c>
      <c r="G716" s="112">
        <v>12.11</v>
      </c>
      <c r="H716" s="176" t="s">
        <v>1098</v>
      </c>
      <c r="I716" s="108">
        <v>0</v>
      </c>
      <c r="J716" s="108">
        <v>0</v>
      </c>
      <c r="K716" s="109"/>
      <c r="L716" s="111" t="s">
        <v>920</v>
      </c>
      <c r="M716" s="109" t="s">
        <v>921</v>
      </c>
      <c r="N716" s="109" t="s">
        <v>921</v>
      </c>
      <c r="O716" s="108">
        <v>2</v>
      </c>
      <c r="P716" s="111" t="s">
        <v>73</v>
      </c>
      <c r="Q716" s="108">
        <v>1010203</v>
      </c>
      <c r="R716" s="108">
        <v>140</v>
      </c>
      <c r="S716" s="108">
        <v>1048</v>
      </c>
      <c r="T716" s="108">
        <v>3</v>
      </c>
      <c r="U716" s="113">
        <v>2014</v>
      </c>
      <c r="V716" s="113">
        <v>290</v>
      </c>
      <c r="W716" s="113">
        <v>0</v>
      </c>
      <c r="X716" s="114" t="s">
        <v>70</v>
      </c>
      <c r="Y716" s="108">
        <v>1181</v>
      </c>
      <c r="Z716" s="109" t="s">
        <v>1613</v>
      </c>
      <c r="AA716" s="177" t="s">
        <v>1872</v>
      </c>
      <c r="AB716" s="177" t="s">
        <v>1613</v>
      </c>
      <c r="AC716" s="178">
        <f>AB716-AA716</f>
        <v>-73</v>
      </c>
      <c r="AD716" s="179">
        <f>IF(AF716="SI", 0,G716)</f>
        <v>12.11</v>
      </c>
      <c r="AE716" s="180">
        <f>AD716*AC716</f>
        <v>-884.03</v>
      </c>
      <c r="AF716" s="181"/>
    </row>
    <row r="717" spans="1:32" ht="36">
      <c r="A717" s="108">
        <v>2014</v>
      </c>
      <c r="B717" s="108">
        <v>742</v>
      </c>
      <c r="C717" s="109" t="s">
        <v>1869</v>
      </c>
      <c r="D717" s="175" t="s">
        <v>1886</v>
      </c>
      <c r="E717" s="109" t="s">
        <v>1871</v>
      </c>
      <c r="F717" s="182" t="s">
        <v>1818</v>
      </c>
      <c r="G717" s="112">
        <v>50.95</v>
      </c>
      <c r="H717" s="176" t="s">
        <v>967</v>
      </c>
      <c r="I717" s="108">
        <v>0</v>
      </c>
      <c r="J717" s="108">
        <v>0</v>
      </c>
      <c r="K717" s="109"/>
      <c r="L717" s="111" t="s">
        <v>920</v>
      </c>
      <c r="M717" s="109" t="s">
        <v>921</v>
      </c>
      <c r="N717" s="109" t="s">
        <v>921</v>
      </c>
      <c r="O717" s="108">
        <v>2</v>
      </c>
      <c r="P717" s="111" t="s">
        <v>73</v>
      </c>
      <c r="Q717" s="108">
        <v>1090403</v>
      </c>
      <c r="R717" s="108">
        <v>3440</v>
      </c>
      <c r="S717" s="108">
        <v>1691</v>
      </c>
      <c r="T717" s="108">
        <v>2</v>
      </c>
      <c r="U717" s="113">
        <v>2014</v>
      </c>
      <c r="V717" s="113">
        <v>833</v>
      </c>
      <c r="W717" s="113">
        <v>0</v>
      </c>
      <c r="X717" s="114" t="s">
        <v>1613</v>
      </c>
      <c r="Y717" s="108">
        <v>1182</v>
      </c>
      <c r="Z717" s="109" t="s">
        <v>1613</v>
      </c>
      <c r="AA717" s="177" t="s">
        <v>1872</v>
      </c>
      <c r="AB717" s="177" t="s">
        <v>1613</v>
      </c>
      <c r="AC717" s="178">
        <f>AB717-AA717</f>
        <v>-73</v>
      </c>
      <c r="AD717" s="179">
        <f>IF(AF717="SI", 0,G717)</f>
        <v>50.95</v>
      </c>
      <c r="AE717" s="180">
        <f>AD717*AC717</f>
        <v>-3719.3500000000004</v>
      </c>
      <c r="AF717" s="181"/>
    </row>
    <row r="718" spans="1:32" ht="36">
      <c r="A718" s="108">
        <v>2014</v>
      </c>
      <c r="B718" s="108">
        <v>743</v>
      </c>
      <c r="C718" s="109" t="s">
        <v>1869</v>
      </c>
      <c r="D718" s="175" t="s">
        <v>1887</v>
      </c>
      <c r="E718" s="109" t="s">
        <v>1871</v>
      </c>
      <c r="F718" s="182" t="s">
        <v>1818</v>
      </c>
      <c r="G718" s="112">
        <v>26.21</v>
      </c>
      <c r="H718" s="176" t="s">
        <v>967</v>
      </c>
      <c r="I718" s="108">
        <v>0</v>
      </c>
      <c r="J718" s="108">
        <v>0</v>
      </c>
      <c r="K718" s="109"/>
      <c r="L718" s="111" t="s">
        <v>920</v>
      </c>
      <c r="M718" s="109" t="s">
        <v>921</v>
      </c>
      <c r="N718" s="109" t="s">
        <v>921</v>
      </c>
      <c r="O718" s="108">
        <v>2</v>
      </c>
      <c r="P718" s="111" t="s">
        <v>73</v>
      </c>
      <c r="Q718" s="108">
        <v>1090403</v>
      </c>
      <c r="R718" s="108">
        <v>3440</v>
      </c>
      <c r="S718" s="108">
        <v>1691</v>
      </c>
      <c r="T718" s="108">
        <v>2</v>
      </c>
      <c r="U718" s="113">
        <v>2014</v>
      </c>
      <c r="V718" s="113">
        <v>833</v>
      </c>
      <c r="W718" s="113">
        <v>0</v>
      </c>
      <c r="X718" s="114" t="s">
        <v>1613</v>
      </c>
      <c r="Y718" s="108">
        <v>1182</v>
      </c>
      <c r="Z718" s="109" t="s">
        <v>1613</v>
      </c>
      <c r="AA718" s="177" t="s">
        <v>1872</v>
      </c>
      <c r="AB718" s="177" t="s">
        <v>1613</v>
      </c>
      <c r="AC718" s="178">
        <f>AB718-AA718</f>
        <v>-73</v>
      </c>
      <c r="AD718" s="179">
        <f>IF(AF718="SI", 0,G718)</f>
        <v>26.21</v>
      </c>
      <c r="AE718" s="180">
        <f>AD718*AC718</f>
        <v>-1913.3300000000002</v>
      </c>
      <c r="AF718" s="181"/>
    </row>
    <row r="719" spans="1:32" ht="36">
      <c r="A719" s="108">
        <v>2014</v>
      </c>
      <c r="B719" s="108">
        <v>744</v>
      </c>
      <c r="C719" s="109" t="s">
        <v>1869</v>
      </c>
      <c r="D719" s="175" t="s">
        <v>1888</v>
      </c>
      <c r="E719" s="109" t="s">
        <v>1871</v>
      </c>
      <c r="F719" s="182" t="s">
        <v>1818</v>
      </c>
      <c r="G719" s="112">
        <v>33.950000000000003</v>
      </c>
      <c r="H719" s="176" t="s">
        <v>967</v>
      </c>
      <c r="I719" s="108">
        <v>0</v>
      </c>
      <c r="J719" s="108">
        <v>0</v>
      </c>
      <c r="K719" s="109"/>
      <c r="L719" s="111" t="s">
        <v>920</v>
      </c>
      <c r="M719" s="109" t="s">
        <v>921</v>
      </c>
      <c r="N719" s="109" t="s">
        <v>921</v>
      </c>
      <c r="O719" s="108">
        <v>2</v>
      </c>
      <c r="P719" s="111" t="s">
        <v>73</v>
      </c>
      <c r="Q719" s="108">
        <v>1090403</v>
      </c>
      <c r="R719" s="108">
        <v>3440</v>
      </c>
      <c r="S719" s="108">
        <v>1691</v>
      </c>
      <c r="T719" s="108">
        <v>2</v>
      </c>
      <c r="U719" s="113">
        <v>2014</v>
      </c>
      <c r="V719" s="113">
        <v>833</v>
      </c>
      <c r="W719" s="113">
        <v>0</v>
      </c>
      <c r="X719" s="114" t="s">
        <v>1613</v>
      </c>
      <c r="Y719" s="108">
        <v>1182</v>
      </c>
      <c r="Z719" s="109" t="s">
        <v>1613</v>
      </c>
      <c r="AA719" s="177" t="s">
        <v>1872</v>
      </c>
      <c r="AB719" s="177" t="s">
        <v>1613</v>
      </c>
      <c r="AC719" s="178">
        <f>AB719-AA719</f>
        <v>-73</v>
      </c>
      <c r="AD719" s="179">
        <f>IF(AF719="SI", 0,G719)</f>
        <v>33.950000000000003</v>
      </c>
      <c r="AE719" s="180">
        <f>AD719*AC719</f>
        <v>-2478.3500000000004</v>
      </c>
      <c r="AF719" s="181"/>
    </row>
    <row r="720" spans="1:32" ht="36">
      <c r="A720" s="108">
        <v>2014</v>
      </c>
      <c r="B720" s="108">
        <v>745</v>
      </c>
      <c r="C720" s="109" t="s">
        <v>1869</v>
      </c>
      <c r="D720" s="175" t="s">
        <v>1889</v>
      </c>
      <c r="E720" s="109" t="s">
        <v>1871</v>
      </c>
      <c r="F720" s="182" t="s">
        <v>1818</v>
      </c>
      <c r="G720" s="112">
        <v>272.26</v>
      </c>
      <c r="H720" s="176" t="s">
        <v>967</v>
      </c>
      <c r="I720" s="108">
        <v>0</v>
      </c>
      <c r="J720" s="108">
        <v>0</v>
      </c>
      <c r="K720" s="109"/>
      <c r="L720" s="111" t="s">
        <v>920</v>
      </c>
      <c r="M720" s="109" t="s">
        <v>921</v>
      </c>
      <c r="N720" s="109" t="s">
        <v>921</v>
      </c>
      <c r="O720" s="108">
        <v>2</v>
      </c>
      <c r="P720" s="111" t="s">
        <v>73</v>
      </c>
      <c r="Q720" s="108">
        <v>1090403</v>
      </c>
      <c r="R720" s="108">
        <v>3440</v>
      </c>
      <c r="S720" s="108">
        <v>1691</v>
      </c>
      <c r="T720" s="108">
        <v>2</v>
      </c>
      <c r="U720" s="113">
        <v>2014</v>
      </c>
      <c r="V720" s="113">
        <v>833</v>
      </c>
      <c r="W720" s="113">
        <v>0</v>
      </c>
      <c r="X720" s="114" t="s">
        <v>1613</v>
      </c>
      <c r="Y720" s="108">
        <v>1182</v>
      </c>
      <c r="Z720" s="109" t="s">
        <v>1613</v>
      </c>
      <c r="AA720" s="177" t="s">
        <v>1872</v>
      </c>
      <c r="AB720" s="177" t="s">
        <v>1613</v>
      </c>
      <c r="AC720" s="178">
        <f>AB720-AA720</f>
        <v>-73</v>
      </c>
      <c r="AD720" s="179">
        <f>IF(AF720="SI", 0,G720)</f>
        <v>272.26</v>
      </c>
      <c r="AE720" s="180">
        <f>AD720*AC720</f>
        <v>-19874.98</v>
      </c>
      <c r="AF720" s="181"/>
    </row>
    <row r="721" spans="1:32" ht="36">
      <c r="A721" s="108">
        <v>2014</v>
      </c>
      <c r="B721" s="108">
        <v>746</v>
      </c>
      <c r="C721" s="109" t="s">
        <v>1890</v>
      </c>
      <c r="D721" s="175" t="s">
        <v>1891</v>
      </c>
      <c r="E721" s="109" t="s">
        <v>1871</v>
      </c>
      <c r="F721" s="182" t="s">
        <v>1802</v>
      </c>
      <c r="G721" s="112">
        <v>12.98</v>
      </c>
      <c r="H721" s="176" t="s">
        <v>967</v>
      </c>
      <c r="I721" s="108">
        <v>0</v>
      </c>
      <c r="J721" s="108">
        <v>0</v>
      </c>
      <c r="K721" s="109"/>
      <c r="L721" s="111" t="s">
        <v>920</v>
      </c>
      <c r="M721" s="109" t="s">
        <v>921</v>
      </c>
      <c r="N721" s="109" t="s">
        <v>921</v>
      </c>
      <c r="O721" s="108">
        <v>2</v>
      </c>
      <c r="P721" s="111" t="s">
        <v>73</v>
      </c>
      <c r="Q721" s="108">
        <v>1080202</v>
      </c>
      <c r="R721" s="108">
        <v>2880</v>
      </c>
      <c r="S721" s="108">
        <v>1937</v>
      </c>
      <c r="T721" s="108">
        <v>1</v>
      </c>
      <c r="U721" s="113">
        <v>2014</v>
      </c>
      <c r="V721" s="113">
        <v>299</v>
      </c>
      <c r="W721" s="113">
        <v>0</v>
      </c>
      <c r="X721" s="114" t="s">
        <v>1613</v>
      </c>
      <c r="Y721" s="108">
        <v>1183</v>
      </c>
      <c r="Z721" s="109" t="s">
        <v>1613</v>
      </c>
      <c r="AA721" s="177" t="s">
        <v>1892</v>
      </c>
      <c r="AB721" s="177" t="s">
        <v>1613</v>
      </c>
      <c r="AC721" s="178">
        <f>AB721-AA721</f>
        <v>-74</v>
      </c>
      <c r="AD721" s="179">
        <f>IF(AF721="SI", 0,G721)</f>
        <v>12.98</v>
      </c>
      <c r="AE721" s="180">
        <f>AD721*AC721</f>
        <v>-960.52</v>
      </c>
      <c r="AF721" s="181"/>
    </row>
    <row r="722" spans="1:32" ht="36">
      <c r="A722" s="108">
        <v>2014</v>
      </c>
      <c r="B722" s="108">
        <v>747</v>
      </c>
      <c r="C722" s="109" t="s">
        <v>1890</v>
      </c>
      <c r="D722" s="175" t="s">
        <v>1893</v>
      </c>
      <c r="E722" s="109" t="s">
        <v>1871</v>
      </c>
      <c r="F722" s="182" t="s">
        <v>1802</v>
      </c>
      <c r="G722" s="112">
        <v>3.73</v>
      </c>
      <c r="H722" s="176" t="s">
        <v>967</v>
      </c>
      <c r="I722" s="108">
        <v>0</v>
      </c>
      <c r="J722" s="108">
        <v>0</v>
      </c>
      <c r="K722" s="109"/>
      <c r="L722" s="111" t="s">
        <v>920</v>
      </c>
      <c r="M722" s="109" t="s">
        <v>921</v>
      </c>
      <c r="N722" s="109" t="s">
        <v>921</v>
      </c>
      <c r="O722" s="108">
        <v>2</v>
      </c>
      <c r="P722" s="111" t="s">
        <v>73</v>
      </c>
      <c r="Q722" s="108">
        <v>1080202</v>
      </c>
      <c r="R722" s="108">
        <v>2880</v>
      </c>
      <c r="S722" s="108">
        <v>1937</v>
      </c>
      <c r="T722" s="108">
        <v>1</v>
      </c>
      <c r="U722" s="113">
        <v>2014</v>
      </c>
      <c r="V722" s="113">
        <v>299</v>
      </c>
      <c r="W722" s="113">
        <v>0</v>
      </c>
      <c r="X722" s="114" t="s">
        <v>1613</v>
      </c>
      <c r="Y722" s="108">
        <v>1183</v>
      </c>
      <c r="Z722" s="109" t="s">
        <v>1613</v>
      </c>
      <c r="AA722" s="177" t="s">
        <v>1892</v>
      </c>
      <c r="AB722" s="177" t="s">
        <v>1613</v>
      </c>
      <c r="AC722" s="178">
        <f>AB722-AA722</f>
        <v>-74</v>
      </c>
      <c r="AD722" s="179">
        <f>IF(AF722="SI", 0,G722)</f>
        <v>3.73</v>
      </c>
      <c r="AE722" s="180">
        <f>AD722*AC722</f>
        <v>-276.02</v>
      </c>
      <c r="AF722" s="181"/>
    </row>
    <row r="723" spans="1:32" ht="36">
      <c r="A723" s="108">
        <v>2014</v>
      </c>
      <c r="B723" s="108">
        <v>748</v>
      </c>
      <c r="C723" s="109" t="s">
        <v>1890</v>
      </c>
      <c r="D723" s="175" t="s">
        <v>1894</v>
      </c>
      <c r="E723" s="109" t="s">
        <v>1871</v>
      </c>
      <c r="F723" s="182" t="s">
        <v>1802</v>
      </c>
      <c r="G723" s="112">
        <v>3.73</v>
      </c>
      <c r="H723" s="176" t="s">
        <v>967</v>
      </c>
      <c r="I723" s="108">
        <v>0</v>
      </c>
      <c r="J723" s="108">
        <v>0</v>
      </c>
      <c r="K723" s="109"/>
      <c r="L723" s="111" t="s">
        <v>920</v>
      </c>
      <c r="M723" s="109" t="s">
        <v>921</v>
      </c>
      <c r="N723" s="109" t="s">
        <v>921</v>
      </c>
      <c r="O723" s="108">
        <v>2</v>
      </c>
      <c r="P723" s="111" t="s">
        <v>73</v>
      </c>
      <c r="Q723" s="108">
        <v>1080202</v>
      </c>
      <c r="R723" s="108">
        <v>2880</v>
      </c>
      <c r="S723" s="108">
        <v>1937</v>
      </c>
      <c r="T723" s="108">
        <v>1</v>
      </c>
      <c r="U723" s="113">
        <v>2014</v>
      </c>
      <c r="V723" s="113">
        <v>299</v>
      </c>
      <c r="W723" s="113">
        <v>0</v>
      </c>
      <c r="X723" s="114" t="s">
        <v>1613</v>
      </c>
      <c r="Y723" s="108">
        <v>1183</v>
      </c>
      <c r="Z723" s="109" t="s">
        <v>1613</v>
      </c>
      <c r="AA723" s="177" t="s">
        <v>1892</v>
      </c>
      <c r="AB723" s="177" t="s">
        <v>1613</v>
      </c>
      <c r="AC723" s="178">
        <f>AB723-AA723</f>
        <v>-74</v>
      </c>
      <c r="AD723" s="179">
        <f>IF(AF723="SI", 0,G723)</f>
        <v>3.73</v>
      </c>
      <c r="AE723" s="180">
        <f>AD723*AC723</f>
        <v>-276.02</v>
      </c>
      <c r="AF723" s="181"/>
    </row>
    <row r="724" spans="1:32" ht="36">
      <c r="A724" s="108">
        <v>2014</v>
      </c>
      <c r="B724" s="108">
        <v>749</v>
      </c>
      <c r="C724" s="109" t="s">
        <v>1890</v>
      </c>
      <c r="D724" s="175" t="s">
        <v>1895</v>
      </c>
      <c r="E724" s="109" t="s">
        <v>1871</v>
      </c>
      <c r="F724" s="182" t="s">
        <v>1802</v>
      </c>
      <c r="G724" s="112">
        <v>3.73</v>
      </c>
      <c r="H724" s="176" t="s">
        <v>967</v>
      </c>
      <c r="I724" s="108">
        <v>0</v>
      </c>
      <c r="J724" s="108">
        <v>0</v>
      </c>
      <c r="K724" s="109"/>
      <c r="L724" s="111" t="s">
        <v>920</v>
      </c>
      <c r="M724" s="109" t="s">
        <v>921</v>
      </c>
      <c r="N724" s="109" t="s">
        <v>921</v>
      </c>
      <c r="O724" s="108">
        <v>2</v>
      </c>
      <c r="P724" s="111" t="s">
        <v>73</v>
      </c>
      <c r="Q724" s="108">
        <v>1080202</v>
      </c>
      <c r="R724" s="108">
        <v>2880</v>
      </c>
      <c r="S724" s="108">
        <v>1937</v>
      </c>
      <c r="T724" s="108">
        <v>1</v>
      </c>
      <c r="U724" s="113">
        <v>2014</v>
      </c>
      <c r="V724" s="113">
        <v>299</v>
      </c>
      <c r="W724" s="113">
        <v>0</v>
      </c>
      <c r="X724" s="114" t="s">
        <v>1613</v>
      </c>
      <c r="Y724" s="108">
        <v>1183</v>
      </c>
      <c r="Z724" s="109" t="s">
        <v>1613</v>
      </c>
      <c r="AA724" s="177" t="s">
        <v>1892</v>
      </c>
      <c r="AB724" s="177" t="s">
        <v>1613</v>
      </c>
      <c r="AC724" s="178">
        <f>AB724-AA724</f>
        <v>-74</v>
      </c>
      <c r="AD724" s="179">
        <f>IF(AF724="SI", 0,G724)</f>
        <v>3.73</v>
      </c>
      <c r="AE724" s="180">
        <f>AD724*AC724</f>
        <v>-276.02</v>
      </c>
      <c r="AF724" s="181"/>
    </row>
    <row r="725" spans="1:32" ht="36">
      <c r="A725" s="108">
        <v>2014</v>
      </c>
      <c r="B725" s="108">
        <v>750</v>
      </c>
      <c r="C725" s="109" t="s">
        <v>1890</v>
      </c>
      <c r="D725" s="175" t="s">
        <v>1896</v>
      </c>
      <c r="E725" s="109" t="s">
        <v>1871</v>
      </c>
      <c r="F725" s="182" t="s">
        <v>1802</v>
      </c>
      <c r="G725" s="112">
        <v>23.47</v>
      </c>
      <c r="H725" s="176" t="s">
        <v>967</v>
      </c>
      <c r="I725" s="108">
        <v>0</v>
      </c>
      <c r="J725" s="108">
        <v>0</v>
      </c>
      <c r="K725" s="109"/>
      <c r="L725" s="111" t="s">
        <v>920</v>
      </c>
      <c r="M725" s="109" t="s">
        <v>921</v>
      </c>
      <c r="N725" s="109" t="s">
        <v>921</v>
      </c>
      <c r="O725" s="108">
        <v>2</v>
      </c>
      <c r="P725" s="111" t="s">
        <v>73</v>
      </c>
      <c r="Q725" s="108">
        <v>1080202</v>
      </c>
      <c r="R725" s="108">
        <v>2880</v>
      </c>
      <c r="S725" s="108">
        <v>1937</v>
      </c>
      <c r="T725" s="108">
        <v>1</v>
      </c>
      <c r="U725" s="113">
        <v>2014</v>
      </c>
      <c r="V725" s="113">
        <v>299</v>
      </c>
      <c r="W725" s="113">
        <v>0</v>
      </c>
      <c r="X725" s="114" t="s">
        <v>1613</v>
      </c>
      <c r="Y725" s="108">
        <v>1183</v>
      </c>
      <c r="Z725" s="109" t="s">
        <v>1613</v>
      </c>
      <c r="AA725" s="177" t="s">
        <v>1892</v>
      </c>
      <c r="AB725" s="177" t="s">
        <v>1613</v>
      </c>
      <c r="AC725" s="178">
        <f>AB725-AA725</f>
        <v>-74</v>
      </c>
      <c r="AD725" s="179">
        <f>IF(AF725="SI", 0,G725)</f>
        <v>23.47</v>
      </c>
      <c r="AE725" s="180">
        <f>AD725*AC725</f>
        <v>-1736.78</v>
      </c>
      <c r="AF725" s="181"/>
    </row>
    <row r="726" spans="1:32" ht="36">
      <c r="A726" s="108">
        <v>2014</v>
      </c>
      <c r="B726" s="108">
        <v>751</v>
      </c>
      <c r="C726" s="109" t="s">
        <v>1890</v>
      </c>
      <c r="D726" s="175" t="s">
        <v>1897</v>
      </c>
      <c r="E726" s="109" t="s">
        <v>1871</v>
      </c>
      <c r="F726" s="182" t="s">
        <v>1802</v>
      </c>
      <c r="G726" s="112">
        <v>29.48</v>
      </c>
      <c r="H726" s="176" t="s">
        <v>967</v>
      </c>
      <c r="I726" s="108">
        <v>0</v>
      </c>
      <c r="J726" s="108">
        <v>0</v>
      </c>
      <c r="K726" s="109"/>
      <c r="L726" s="111" t="s">
        <v>920</v>
      </c>
      <c r="M726" s="109" t="s">
        <v>921</v>
      </c>
      <c r="N726" s="109" t="s">
        <v>921</v>
      </c>
      <c r="O726" s="108">
        <v>2</v>
      </c>
      <c r="P726" s="111" t="s">
        <v>73</v>
      </c>
      <c r="Q726" s="108">
        <v>1080202</v>
      </c>
      <c r="R726" s="108">
        <v>2880</v>
      </c>
      <c r="S726" s="108">
        <v>1937</v>
      </c>
      <c r="T726" s="108">
        <v>1</v>
      </c>
      <c r="U726" s="113">
        <v>2014</v>
      </c>
      <c r="V726" s="113">
        <v>299</v>
      </c>
      <c r="W726" s="113">
        <v>0</v>
      </c>
      <c r="X726" s="114" t="s">
        <v>1613</v>
      </c>
      <c r="Y726" s="108">
        <v>1183</v>
      </c>
      <c r="Z726" s="109" t="s">
        <v>1613</v>
      </c>
      <c r="AA726" s="177" t="s">
        <v>1892</v>
      </c>
      <c r="AB726" s="177" t="s">
        <v>1613</v>
      </c>
      <c r="AC726" s="178">
        <f>AB726-AA726</f>
        <v>-74</v>
      </c>
      <c r="AD726" s="179">
        <f>IF(AF726="SI", 0,G726)</f>
        <v>29.48</v>
      </c>
      <c r="AE726" s="180">
        <f>AD726*AC726</f>
        <v>-2181.52</v>
      </c>
      <c r="AF726" s="181"/>
    </row>
    <row r="727" spans="1:32" ht="36">
      <c r="A727" s="108">
        <v>2014</v>
      </c>
      <c r="B727" s="108">
        <v>752</v>
      </c>
      <c r="C727" s="109" t="s">
        <v>1890</v>
      </c>
      <c r="D727" s="175" t="s">
        <v>1898</v>
      </c>
      <c r="E727" s="109" t="s">
        <v>1871</v>
      </c>
      <c r="F727" s="182" t="s">
        <v>1802</v>
      </c>
      <c r="G727" s="112">
        <v>220.26</v>
      </c>
      <c r="H727" s="176" t="s">
        <v>967</v>
      </c>
      <c r="I727" s="108">
        <v>0</v>
      </c>
      <c r="J727" s="108">
        <v>0</v>
      </c>
      <c r="K727" s="109"/>
      <c r="L727" s="111" t="s">
        <v>920</v>
      </c>
      <c r="M727" s="109" t="s">
        <v>921</v>
      </c>
      <c r="N727" s="109" t="s">
        <v>921</v>
      </c>
      <c r="O727" s="108">
        <v>2</v>
      </c>
      <c r="P727" s="111" t="s">
        <v>73</v>
      </c>
      <c r="Q727" s="108">
        <v>1080202</v>
      </c>
      <c r="R727" s="108">
        <v>2880</v>
      </c>
      <c r="S727" s="108">
        <v>1937</v>
      </c>
      <c r="T727" s="108">
        <v>1</v>
      </c>
      <c r="U727" s="113">
        <v>2014</v>
      </c>
      <c r="V727" s="113">
        <v>299</v>
      </c>
      <c r="W727" s="113">
        <v>0</v>
      </c>
      <c r="X727" s="114" t="s">
        <v>1613</v>
      </c>
      <c r="Y727" s="108">
        <v>1183</v>
      </c>
      <c r="Z727" s="109" t="s">
        <v>1613</v>
      </c>
      <c r="AA727" s="177" t="s">
        <v>1892</v>
      </c>
      <c r="AB727" s="177" t="s">
        <v>1613</v>
      </c>
      <c r="AC727" s="178">
        <f>AB727-AA727</f>
        <v>-74</v>
      </c>
      <c r="AD727" s="179">
        <f>IF(AF727="SI", 0,G727)</f>
        <v>220.26</v>
      </c>
      <c r="AE727" s="180">
        <f>AD727*AC727</f>
        <v>-16299.24</v>
      </c>
      <c r="AF727" s="181"/>
    </row>
    <row r="728" spans="1:32" ht="36">
      <c r="A728" s="108">
        <v>2014</v>
      </c>
      <c r="B728" s="108">
        <v>753</v>
      </c>
      <c r="C728" s="109" t="s">
        <v>1890</v>
      </c>
      <c r="D728" s="175" t="s">
        <v>1899</v>
      </c>
      <c r="E728" s="109" t="s">
        <v>1871</v>
      </c>
      <c r="F728" s="182" t="s">
        <v>1802</v>
      </c>
      <c r="G728" s="112">
        <v>1.9</v>
      </c>
      <c r="H728" s="176" t="s">
        <v>967</v>
      </c>
      <c r="I728" s="108">
        <v>0</v>
      </c>
      <c r="J728" s="108">
        <v>0</v>
      </c>
      <c r="K728" s="109"/>
      <c r="L728" s="111" t="s">
        <v>920</v>
      </c>
      <c r="M728" s="109" t="s">
        <v>921</v>
      </c>
      <c r="N728" s="109" t="s">
        <v>921</v>
      </c>
      <c r="O728" s="108">
        <v>2</v>
      </c>
      <c r="P728" s="111" t="s">
        <v>73</v>
      </c>
      <c r="Q728" s="108">
        <v>1080202</v>
      </c>
      <c r="R728" s="108">
        <v>2880</v>
      </c>
      <c r="S728" s="108">
        <v>1937</v>
      </c>
      <c r="T728" s="108">
        <v>1</v>
      </c>
      <c r="U728" s="113">
        <v>2014</v>
      </c>
      <c r="V728" s="113">
        <v>299</v>
      </c>
      <c r="W728" s="113">
        <v>0</v>
      </c>
      <c r="X728" s="114" t="s">
        <v>1613</v>
      </c>
      <c r="Y728" s="108">
        <v>1183</v>
      </c>
      <c r="Z728" s="109" t="s">
        <v>1613</v>
      </c>
      <c r="AA728" s="177" t="s">
        <v>1892</v>
      </c>
      <c r="AB728" s="177" t="s">
        <v>1613</v>
      </c>
      <c r="AC728" s="178">
        <f>AB728-AA728</f>
        <v>-74</v>
      </c>
      <c r="AD728" s="179">
        <f>IF(AF728="SI", 0,G728)</f>
        <v>1.9</v>
      </c>
      <c r="AE728" s="180">
        <f>AD728*AC728</f>
        <v>-140.6</v>
      </c>
      <c r="AF728" s="181"/>
    </row>
    <row r="729" spans="1:32" ht="36">
      <c r="A729" s="108">
        <v>2014</v>
      </c>
      <c r="B729" s="108">
        <v>754</v>
      </c>
      <c r="C729" s="109" t="s">
        <v>1900</v>
      </c>
      <c r="D729" s="175" t="s">
        <v>1901</v>
      </c>
      <c r="E729" s="109" t="s">
        <v>1497</v>
      </c>
      <c r="F729" s="182" t="s">
        <v>1802</v>
      </c>
      <c r="G729" s="112">
        <v>32.729999999999997</v>
      </c>
      <c r="H729" s="176" t="s">
        <v>967</v>
      </c>
      <c r="I729" s="108">
        <v>0</v>
      </c>
      <c r="J729" s="108">
        <v>0</v>
      </c>
      <c r="K729" s="109"/>
      <c r="L729" s="111" t="s">
        <v>920</v>
      </c>
      <c r="M729" s="109" t="s">
        <v>921</v>
      </c>
      <c r="N729" s="109" t="s">
        <v>921</v>
      </c>
      <c r="O729" s="108">
        <v>2</v>
      </c>
      <c r="P729" s="111" t="s">
        <v>73</v>
      </c>
      <c r="Q729" s="108">
        <v>1060203</v>
      </c>
      <c r="R729" s="108">
        <v>2340</v>
      </c>
      <c r="S729" s="108">
        <v>1827</v>
      </c>
      <c r="T729" s="108">
        <v>1</v>
      </c>
      <c r="U729" s="113">
        <v>2014</v>
      </c>
      <c r="V729" s="113">
        <v>295</v>
      </c>
      <c r="W729" s="113">
        <v>0</v>
      </c>
      <c r="X729" s="114" t="s">
        <v>70</v>
      </c>
      <c r="Y729" s="108">
        <v>1184</v>
      </c>
      <c r="Z729" s="109" t="s">
        <v>1613</v>
      </c>
      <c r="AA729" s="177" t="s">
        <v>1902</v>
      </c>
      <c r="AB729" s="177" t="s">
        <v>1613</v>
      </c>
      <c r="AC729" s="178">
        <f>AB729-AA729</f>
        <v>-75</v>
      </c>
      <c r="AD729" s="179">
        <f>IF(AF729="SI", 0,G729)</f>
        <v>32.729999999999997</v>
      </c>
      <c r="AE729" s="180">
        <f>AD729*AC729</f>
        <v>-2454.7499999999995</v>
      </c>
      <c r="AF729" s="181"/>
    </row>
    <row r="730" spans="1:32" ht="24">
      <c r="A730" s="108">
        <v>2014</v>
      </c>
      <c r="B730" s="108">
        <v>755</v>
      </c>
      <c r="C730" s="109" t="s">
        <v>1900</v>
      </c>
      <c r="D730" s="175" t="s">
        <v>1903</v>
      </c>
      <c r="E730" s="109" t="s">
        <v>1497</v>
      </c>
      <c r="F730" s="182" t="s">
        <v>1904</v>
      </c>
      <c r="G730" s="112">
        <v>4.9400000000000004</v>
      </c>
      <c r="H730" s="176" t="s">
        <v>967</v>
      </c>
      <c r="I730" s="108">
        <v>0</v>
      </c>
      <c r="J730" s="108">
        <v>0</v>
      </c>
      <c r="K730" s="109"/>
      <c r="L730" s="111" t="s">
        <v>920</v>
      </c>
      <c r="M730" s="109" t="s">
        <v>921</v>
      </c>
      <c r="N730" s="109" t="s">
        <v>921</v>
      </c>
      <c r="O730" s="108">
        <v>2</v>
      </c>
      <c r="P730" s="111" t="s">
        <v>73</v>
      </c>
      <c r="Q730" s="108">
        <v>1060203</v>
      </c>
      <c r="R730" s="108">
        <v>2340</v>
      </c>
      <c r="S730" s="108">
        <v>1827</v>
      </c>
      <c r="T730" s="108">
        <v>1</v>
      </c>
      <c r="U730" s="113">
        <v>2014</v>
      </c>
      <c r="V730" s="113">
        <v>829</v>
      </c>
      <c r="W730" s="113">
        <v>0</v>
      </c>
      <c r="X730" s="114" t="s">
        <v>70</v>
      </c>
      <c r="Y730" s="108">
        <v>1185</v>
      </c>
      <c r="Z730" s="109" t="s">
        <v>1613</v>
      </c>
      <c r="AA730" s="177" t="s">
        <v>1902</v>
      </c>
      <c r="AB730" s="177" t="s">
        <v>1613</v>
      </c>
      <c r="AC730" s="178">
        <f>AB730-AA730</f>
        <v>-75</v>
      </c>
      <c r="AD730" s="179">
        <f>IF(AF730="SI", 0,G730)</f>
        <v>4.9400000000000004</v>
      </c>
      <c r="AE730" s="180">
        <f>AD730*AC730</f>
        <v>-370.50000000000006</v>
      </c>
      <c r="AF730" s="181"/>
    </row>
    <row r="731" spans="1:32" ht="36">
      <c r="A731" s="108">
        <v>2014</v>
      </c>
      <c r="B731" s="108">
        <v>756</v>
      </c>
      <c r="C731" s="109" t="s">
        <v>1900</v>
      </c>
      <c r="D731" s="175" t="s">
        <v>1905</v>
      </c>
      <c r="E731" s="109" t="s">
        <v>1497</v>
      </c>
      <c r="F731" s="182" t="s">
        <v>1816</v>
      </c>
      <c r="G731" s="112">
        <v>228.27</v>
      </c>
      <c r="H731" s="176" t="s">
        <v>967</v>
      </c>
      <c r="I731" s="108">
        <v>0</v>
      </c>
      <c r="J731" s="108">
        <v>0</v>
      </c>
      <c r="K731" s="109"/>
      <c r="L731" s="111" t="s">
        <v>920</v>
      </c>
      <c r="M731" s="109" t="s">
        <v>921</v>
      </c>
      <c r="N731" s="109" t="s">
        <v>921</v>
      </c>
      <c r="O731" s="108">
        <v>2</v>
      </c>
      <c r="P731" s="111" t="s">
        <v>73</v>
      </c>
      <c r="Q731" s="108">
        <v>1010203</v>
      </c>
      <c r="R731" s="108">
        <v>140</v>
      </c>
      <c r="S731" s="108">
        <v>1048</v>
      </c>
      <c r="T731" s="108">
        <v>2</v>
      </c>
      <c r="U731" s="113">
        <v>2014</v>
      </c>
      <c r="V731" s="113">
        <v>289</v>
      </c>
      <c r="W731" s="113">
        <v>0</v>
      </c>
      <c r="X731" s="114" t="s">
        <v>70</v>
      </c>
      <c r="Y731" s="108">
        <v>1186</v>
      </c>
      <c r="Z731" s="109" t="s">
        <v>1613</v>
      </c>
      <c r="AA731" s="177" t="s">
        <v>1902</v>
      </c>
      <c r="AB731" s="177" t="s">
        <v>1613</v>
      </c>
      <c r="AC731" s="178">
        <f>AB731-AA731</f>
        <v>-75</v>
      </c>
      <c r="AD731" s="179">
        <f>IF(AF731="SI", 0,G731)</f>
        <v>228.27</v>
      </c>
      <c r="AE731" s="180">
        <f>AD731*AC731</f>
        <v>-17120.25</v>
      </c>
      <c r="AF731" s="181"/>
    </row>
    <row r="732" spans="1:32" ht="36">
      <c r="A732" s="108">
        <v>2014</v>
      </c>
      <c r="B732" s="108">
        <v>757</v>
      </c>
      <c r="C732" s="109" t="s">
        <v>1900</v>
      </c>
      <c r="D732" s="175" t="s">
        <v>1906</v>
      </c>
      <c r="E732" s="109" t="s">
        <v>1497</v>
      </c>
      <c r="F732" s="182" t="s">
        <v>1802</v>
      </c>
      <c r="G732" s="112">
        <v>31.06</v>
      </c>
      <c r="H732" s="176" t="s">
        <v>967</v>
      </c>
      <c r="I732" s="108">
        <v>0</v>
      </c>
      <c r="J732" s="108">
        <v>0</v>
      </c>
      <c r="K732" s="109"/>
      <c r="L732" s="111" t="s">
        <v>920</v>
      </c>
      <c r="M732" s="109" t="s">
        <v>921</v>
      </c>
      <c r="N732" s="109" t="s">
        <v>921</v>
      </c>
      <c r="O732" s="108">
        <v>3</v>
      </c>
      <c r="P732" s="111" t="s">
        <v>243</v>
      </c>
      <c r="Q732" s="108">
        <v>1100402</v>
      </c>
      <c r="R732" s="108">
        <v>4090</v>
      </c>
      <c r="S732" s="108">
        <v>1897</v>
      </c>
      <c r="T732" s="108">
        <v>1</v>
      </c>
      <c r="U732" s="113">
        <v>2014</v>
      </c>
      <c r="V732" s="113">
        <v>301</v>
      </c>
      <c r="W732" s="113">
        <v>0</v>
      </c>
      <c r="X732" s="114" t="s">
        <v>1613</v>
      </c>
      <c r="Y732" s="108">
        <v>1188</v>
      </c>
      <c r="Z732" s="109" t="s">
        <v>1613</v>
      </c>
      <c r="AA732" s="177" t="s">
        <v>1902</v>
      </c>
      <c r="AB732" s="177" t="s">
        <v>1613</v>
      </c>
      <c r="AC732" s="178">
        <f>AB732-AA732</f>
        <v>-75</v>
      </c>
      <c r="AD732" s="179">
        <f>IF(AF732="SI", 0,G732)</f>
        <v>31.06</v>
      </c>
      <c r="AE732" s="180">
        <f>AD732*AC732</f>
        <v>-2329.5</v>
      </c>
      <c r="AF732" s="181"/>
    </row>
    <row r="733" spans="1:32" ht="36">
      <c r="A733" s="108">
        <v>2014</v>
      </c>
      <c r="B733" s="108">
        <v>758</v>
      </c>
      <c r="C733" s="109" t="s">
        <v>1900</v>
      </c>
      <c r="D733" s="175" t="s">
        <v>1907</v>
      </c>
      <c r="E733" s="109" t="s">
        <v>1497</v>
      </c>
      <c r="F733" s="182" t="s">
        <v>1802</v>
      </c>
      <c r="G733" s="112">
        <v>66.260000000000005</v>
      </c>
      <c r="H733" s="176" t="s">
        <v>967</v>
      </c>
      <c r="I733" s="108">
        <v>0</v>
      </c>
      <c r="J733" s="108">
        <v>0</v>
      </c>
      <c r="K733" s="109"/>
      <c r="L733" s="111" t="s">
        <v>920</v>
      </c>
      <c r="M733" s="109" t="s">
        <v>921</v>
      </c>
      <c r="N733" s="109" t="s">
        <v>921</v>
      </c>
      <c r="O733" s="108">
        <v>3</v>
      </c>
      <c r="P733" s="111" t="s">
        <v>243</v>
      </c>
      <c r="Q733" s="108">
        <v>1100402</v>
      </c>
      <c r="R733" s="108">
        <v>4090</v>
      </c>
      <c r="S733" s="108">
        <v>1897</v>
      </c>
      <c r="T733" s="108">
        <v>1</v>
      </c>
      <c r="U733" s="113">
        <v>2014</v>
      </c>
      <c r="V733" s="113">
        <v>301</v>
      </c>
      <c r="W733" s="113">
        <v>0</v>
      </c>
      <c r="X733" s="114" t="s">
        <v>1613</v>
      </c>
      <c r="Y733" s="108">
        <v>1188</v>
      </c>
      <c r="Z733" s="109" t="s">
        <v>1613</v>
      </c>
      <c r="AA733" s="177" t="s">
        <v>1902</v>
      </c>
      <c r="AB733" s="177" t="s">
        <v>1613</v>
      </c>
      <c r="AC733" s="178">
        <f>AB733-AA733</f>
        <v>-75</v>
      </c>
      <c r="AD733" s="179">
        <f>IF(AF733="SI", 0,G733)</f>
        <v>66.260000000000005</v>
      </c>
      <c r="AE733" s="180">
        <f>AD733*AC733</f>
        <v>-4969.5</v>
      </c>
      <c r="AF733" s="181"/>
    </row>
    <row r="734" spans="1:32" ht="36">
      <c r="A734" s="108">
        <v>2014</v>
      </c>
      <c r="B734" s="108">
        <v>759</v>
      </c>
      <c r="C734" s="109" t="s">
        <v>1900</v>
      </c>
      <c r="D734" s="175" t="s">
        <v>1908</v>
      </c>
      <c r="E734" s="109" t="s">
        <v>1497</v>
      </c>
      <c r="F734" s="182" t="s">
        <v>1802</v>
      </c>
      <c r="G734" s="112">
        <v>37.5</v>
      </c>
      <c r="H734" s="176" t="s">
        <v>967</v>
      </c>
      <c r="I734" s="108">
        <v>0</v>
      </c>
      <c r="J734" s="108">
        <v>0</v>
      </c>
      <c r="K734" s="109"/>
      <c r="L734" s="111" t="s">
        <v>920</v>
      </c>
      <c r="M734" s="109" t="s">
        <v>921</v>
      </c>
      <c r="N734" s="109" t="s">
        <v>921</v>
      </c>
      <c r="O734" s="108">
        <v>2</v>
      </c>
      <c r="P734" s="111" t="s">
        <v>73</v>
      </c>
      <c r="Q734" s="108">
        <v>1060203</v>
      </c>
      <c r="R734" s="108">
        <v>2340</v>
      </c>
      <c r="S734" s="108">
        <v>1827</v>
      </c>
      <c r="T734" s="108">
        <v>3</v>
      </c>
      <c r="U734" s="113">
        <v>2014</v>
      </c>
      <c r="V734" s="113">
        <v>296</v>
      </c>
      <c r="W734" s="113">
        <v>0</v>
      </c>
      <c r="X734" s="114" t="s">
        <v>70</v>
      </c>
      <c r="Y734" s="108">
        <v>1187</v>
      </c>
      <c r="Z734" s="109" t="s">
        <v>1613</v>
      </c>
      <c r="AA734" s="177" t="s">
        <v>1902</v>
      </c>
      <c r="AB734" s="177" t="s">
        <v>1613</v>
      </c>
      <c r="AC734" s="178">
        <f>AB734-AA734</f>
        <v>-75</v>
      </c>
      <c r="AD734" s="179">
        <f>IF(AF734="SI", 0,G734)</f>
        <v>37.5</v>
      </c>
      <c r="AE734" s="180">
        <f>AD734*AC734</f>
        <v>-2812.5</v>
      </c>
      <c r="AF734" s="181"/>
    </row>
    <row r="735" spans="1:32" ht="36">
      <c r="A735" s="108">
        <v>2014</v>
      </c>
      <c r="B735" s="108">
        <v>760</v>
      </c>
      <c r="C735" s="109" t="s">
        <v>1900</v>
      </c>
      <c r="D735" s="175" t="s">
        <v>1909</v>
      </c>
      <c r="E735" s="109" t="s">
        <v>1497</v>
      </c>
      <c r="F735" s="182" t="s">
        <v>1802</v>
      </c>
      <c r="G735" s="112">
        <v>51.2</v>
      </c>
      <c r="H735" s="176" t="s">
        <v>967</v>
      </c>
      <c r="I735" s="108">
        <v>0</v>
      </c>
      <c r="J735" s="108">
        <v>0</v>
      </c>
      <c r="K735" s="109"/>
      <c r="L735" s="111" t="s">
        <v>920</v>
      </c>
      <c r="M735" s="109" t="s">
        <v>921</v>
      </c>
      <c r="N735" s="109" t="s">
        <v>921</v>
      </c>
      <c r="O735" s="108">
        <v>2</v>
      </c>
      <c r="P735" s="111" t="s">
        <v>73</v>
      </c>
      <c r="Q735" s="108">
        <v>1060302</v>
      </c>
      <c r="R735" s="108">
        <v>2440</v>
      </c>
      <c r="S735" s="108">
        <v>1910</v>
      </c>
      <c r="T735" s="108">
        <v>2</v>
      </c>
      <c r="U735" s="113">
        <v>2014</v>
      </c>
      <c r="V735" s="113">
        <v>297</v>
      </c>
      <c r="W735" s="113">
        <v>0</v>
      </c>
      <c r="X735" s="114" t="s">
        <v>70</v>
      </c>
      <c r="Y735" s="108">
        <v>1189</v>
      </c>
      <c r="Z735" s="109" t="s">
        <v>1613</v>
      </c>
      <c r="AA735" s="177" t="s">
        <v>1902</v>
      </c>
      <c r="AB735" s="177" t="s">
        <v>1613</v>
      </c>
      <c r="AC735" s="178">
        <f>AB735-AA735</f>
        <v>-75</v>
      </c>
      <c r="AD735" s="179">
        <f>IF(AF735="SI", 0,G735)</f>
        <v>51.2</v>
      </c>
      <c r="AE735" s="180">
        <f>AD735*AC735</f>
        <v>-3840</v>
      </c>
      <c r="AF735" s="181"/>
    </row>
    <row r="736" spans="1:32" ht="24">
      <c r="A736" s="108">
        <v>2014</v>
      </c>
      <c r="B736" s="108">
        <v>761</v>
      </c>
      <c r="C736" s="109" t="s">
        <v>1900</v>
      </c>
      <c r="D736" s="175" t="s">
        <v>1910</v>
      </c>
      <c r="E736" s="109" t="s">
        <v>1497</v>
      </c>
      <c r="F736" s="182" t="s">
        <v>1904</v>
      </c>
      <c r="G736" s="112">
        <v>38.03</v>
      </c>
      <c r="H736" s="176" t="s">
        <v>967</v>
      </c>
      <c r="I736" s="108">
        <v>0</v>
      </c>
      <c r="J736" s="108">
        <v>0</v>
      </c>
      <c r="K736" s="109"/>
      <c r="L736" s="111" t="s">
        <v>920</v>
      </c>
      <c r="M736" s="109" t="s">
        <v>921</v>
      </c>
      <c r="N736" s="109" t="s">
        <v>921</v>
      </c>
      <c r="O736" s="108">
        <v>2</v>
      </c>
      <c r="P736" s="111" t="s">
        <v>73</v>
      </c>
      <c r="Q736" s="108">
        <v>1060302</v>
      </c>
      <c r="R736" s="108">
        <v>2440</v>
      </c>
      <c r="S736" s="108">
        <v>1910</v>
      </c>
      <c r="T736" s="108">
        <v>2</v>
      </c>
      <c r="U736" s="113">
        <v>2014</v>
      </c>
      <c r="V736" s="113">
        <v>831</v>
      </c>
      <c r="W736" s="113">
        <v>0</v>
      </c>
      <c r="X736" s="114" t="s">
        <v>70</v>
      </c>
      <c r="Y736" s="108">
        <v>1190</v>
      </c>
      <c r="Z736" s="109" t="s">
        <v>1613</v>
      </c>
      <c r="AA736" s="177" t="s">
        <v>1902</v>
      </c>
      <c r="AB736" s="177" t="s">
        <v>1613</v>
      </c>
      <c r="AC736" s="178">
        <f>AB736-AA736</f>
        <v>-75</v>
      </c>
      <c r="AD736" s="179">
        <f>IF(AF736="SI", 0,G736)</f>
        <v>38.03</v>
      </c>
      <c r="AE736" s="180">
        <f>AD736*AC736</f>
        <v>-2852.25</v>
      </c>
      <c r="AF736" s="181"/>
    </row>
    <row r="737" spans="1:32" ht="24">
      <c r="A737" s="108">
        <v>2014</v>
      </c>
      <c r="B737" s="108">
        <v>762</v>
      </c>
      <c r="C737" s="109" t="s">
        <v>1900</v>
      </c>
      <c r="D737" s="175" t="s">
        <v>1911</v>
      </c>
      <c r="E737" s="109" t="s">
        <v>1497</v>
      </c>
      <c r="F737" s="182" t="s">
        <v>1883</v>
      </c>
      <c r="G737" s="112">
        <v>321.58999999999997</v>
      </c>
      <c r="H737" s="176" t="s">
        <v>967</v>
      </c>
      <c r="I737" s="108">
        <v>0</v>
      </c>
      <c r="J737" s="108">
        <v>0</v>
      </c>
      <c r="K737" s="109"/>
      <c r="L737" s="111" t="s">
        <v>920</v>
      </c>
      <c r="M737" s="109" t="s">
        <v>921</v>
      </c>
      <c r="N737" s="109" t="s">
        <v>921</v>
      </c>
      <c r="O737" s="108">
        <v>3</v>
      </c>
      <c r="P737" s="111" t="s">
        <v>243</v>
      </c>
      <c r="Q737" s="108">
        <v>1040203</v>
      </c>
      <c r="R737" s="108">
        <v>1570</v>
      </c>
      <c r="S737" s="108">
        <v>1367</v>
      </c>
      <c r="T737" s="108">
        <v>2</v>
      </c>
      <c r="U737" s="113">
        <v>2014</v>
      </c>
      <c r="V737" s="113">
        <v>827</v>
      </c>
      <c r="W737" s="113">
        <v>0</v>
      </c>
      <c r="X737" s="114" t="s">
        <v>70</v>
      </c>
      <c r="Y737" s="108">
        <v>1191</v>
      </c>
      <c r="Z737" s="109" t="s">
        <v>1613</v>
      </c>
      <c r="AA737" s="177" t="s">
        <v>1902</v>
      </c>
      <c r="AB737" s="177" t="s">
        <v>1613</v>
      </c>
      <c r="AC737" s="178">
        <f>AB737-AA737</f>
        <v>-75</v>
      </c>
      <c r="AD737" s="179">
        <f>IF(AF737="SI", 0,G737)</f>
        <v>321.58999999999997</v>
      </c>
      <c r="AE737" s="180">
        <f>AD737*AC737</f>
        <v>-24119.249999999996</v>
      </c>
      <c r="AF737" s="181"/>
    </row>
    <row r="738" spans="1:32" ht="36">
      <c r="A738" s="108">
        <v>2014</v>
      </c>
      <c r="B738" s="108">
        <v>763</v>
      </c>
      <c r="C738" s="109" t="s">
        <v>1900</v>
      </c>
      <c r="D738" s="175" t="s">
        <v>1912</v>
      </c>
      <c r="E738" s="109" t="s">
        <v>1497</v>
      </c>
      <c r="F738" s="182" t="s">
        <v>1802</v>
      </c>
      <c r="G738" s="112">
        <v>7.59</v>
      </c>
      <c r="H738" s="176" t="s">
        <v>967</v>
      </c>
      <c r="I738" s="108">
        <v>0</v>
      </c>
      <c r="J738" s="108">
        <v>0</v>
      </c>
      <c r="K738" s="109"/>
      <c r="L738" s="111" t="s">
        <v>920</v>
      </c>
      <c r="M738" s="109" t="s">
        <v>921</v>
      </c>
      <c r="N738" s="109" t="s">
        <v>921</v>
      </c>
      <c r="O738" s="108">
        <v>2</v>
      </c>
      <c r="P738" s="111" t="s">
        <v>73</v>
      </c>
      <c r="Q738" s="108">
        <v>1080202</v>
      </c>
      <c r="R738" s="108">
        <v>2880</v>
      </c>
      <c r="S738" s="108">
        <v>1937</v>
      </c>
      <c r="T738" s="108">
        <v>1</v>
      </c>
      <c r="U738" s="113">
        <v>2014</v>
      </c>
      <c r="V738" s="113">
        <v>299</v>
      </c>
      <c r="W738" s="113">
        <v>0</v>
      </c>
      <c r="X738" s="114" t="s">
        <v>1613</v>
      </c>
      <c r="Y738" s="108">
        <v>1192</v>
      </c>
      <c r="Z738" s="109" t="s">
        <v>1613</v>
      </c>
      <c r="AA738" s="177" t="s">
        <v>1902</v>
      </c>
      <c r="AB738" s="177" t="s">
        <v>1613</v>
      </c>
      <c r="AC738" s="178">
        <f>AB738-AA738</f>
        <v>-75</v>
      </c>
      <c r="AD738" s="179">
        <f>IF(AF738="SI", 0,G738)</f>
        <v>7.59</v>
      </c>
      <c r="AE738" s="180">
        <f>AD738*AC738</f>
        <v>-569.25</v>
      </c>
      <c r="AF738" s="181"/>
    </row>
    <row r="739" spans="1:32" ht="36">
      <c r="A739" s="108">
        <v>2014</v>
      </c>
      <c r="B739" s="108">
        <v>764</v>
      </c>
      <c r="C739" s="109" t="s">
        <v>1900</v>
      </c>
      <c r="D739" s="175" t="s">
        <v>1913</v>
      </c>
      <c r="E739" s="109" t="s">
        <v>1497</v>
      </c>
      <c r="F739" s="182" t="s">
        <v>1802</v>
      </c>
      <c r="G739" s="112">
        <v>37.04</v>
      </c>
      <c r="H739" s="176" t="s">
        <v>967</v>
      </c>
      <c r="I739" s="108">
        <v>0</v>
      </c>
      <c r="J739" s="108">
        <v>0</v>
      </c>
      <c r="K739" s="109"/>
      <c r="L739" s="111" t="s">
        <v>920</v>
      </c>
      <c r="M739" s="109" t="s">
        <v>921</v>
      </c>
      <c r="N739" s="109" t="s">
        <v>921</v>
      </c>
      <c r="O739" s="108">
        <v>2</v>
      </c>
      <c r="P739" s="111" t="s">
        <v>73</v>
      </c>
      <c r="Q739" s="108">
        <v>1080202</v>
      </c>
      <c r="R739" s="108">
        <v>2880</v>
      </c>
      <c r="S739" s="108">
        <v>1937</v>
      </c>
      <c r="T739" s="108">
        <v>1</v>
      </c>
      <c r="U739" s="113">
        <v>2014</v>
      </c>
      <c r="V739" s="113">
        <v>299</v>
      </c>
      <c r="W739" s="113">
        <v>0</v>
      </c>
      <c r="X739" s="114" t="s">
        <v>1613</v>
      </c>
      <c r="Y739" s="108">
        <v>1192</v>
      </c>
      <c r="Z739" s="109" t="s">
        <v>1613</v>
      </c>
      <c r="AA739" s="177" t="s">
        <v>1902</v>
      </c>
      <c r="AB739" s="177" t="s">
        <v>1613</v>
      </c>
      <c r="AC739" s="178">
        <f>AB739-AA739</f>
        <v>-75</v>
      </c>
      <c r="AD739" s="179">
        <f>IF(AF739="SI", 0,G739)</f>
        <v>37.04</v>
      </c>
      <c r="AE739" s="180">
        <f>AD739*AC739</f>
        <v>-2778</v>
      </c>
      <c r="AF739" s="181"/>
    </row>
    <row r="740" spans="1:32" ht="36">
      <c r="A740" s="108">
        <v>2014</v>
      </c>
      <c r="B740" s="108">
        <v>765</v>
      </c>
      <c r="C740" s="109" t="s">
        <v>1900</v>
      </c>
      <c r="D740" s="175" t="s">
        <v>1914</v>
      </c>
      <c r="E740" s="109" t="s">
        <v>1497</v>
      </c>
      <c r="F740" s="182" t="s">
        <v>1802</v>
      </c>
      <c r="G740" s="112">
        <v>22.33</v>
      </c>
      <c r="H740" s="176" t="s">
        <v>967</v>
      </c>
      <c r="I740" s="108">
        <v>0</v>
      </c>
      <c r="J740" s="108">
        <v>0</v>
      </c>
      <c r="K740" s="109"/>
      <c r="L740" s="111" t="s">
        <v>920</v>
      </c>
      <c r="M740" s="109" t="s">
        <v>921</v>
      </c>
      <c r="N740" s="109" t="s">
        <v>921</v>
      </c>
      <c r="O740" s="108">
        <v>2</v>
      </c>
      <c r="P740" s="111" t="s">
        <v>73</v>
      </c>
      <c r="Q740" s="108">
        <v>1080202</v>
      </c>
      <c r="R740" s="108">
        <v>2880</v>
      </c>
      <c r="S740" s="108">
        <v>1937</v>
      </c>
      <c r="T740" s="108">
        <v>1</v>
      </c>
      <c r="U740" s="113">
        <v>2014</v>
      </c>
      <c r="V740" s="113">
        <v>299</v>
      </c>
      <c r="W740" s="113">
        <v>0</v>
      </c>
      <c r="X740" s="114" t="s">
        <v>1613</v>
      </c>
      <c r="Y740" s="108">
        <v>1192</v>
      </c>
      <c r="Z740" s="109" t="s">
        <v>1613</v>
      </c>
      <c r="AA740" s="177" t="s">
        <v>1902</v>
      </c>
      <c r="AB740" s="177" t="s">
        <v>1613</v>
      </c>
      <c r="AC740" s="178">
        <f>AB740-AA740</f>
        <v>-75</v>
      </c>
      <c r="AD740" s="179">
        <f>IF(AF740="SI", 0,G740)</f>
        <v>22.33</v>
      </c>
      <c r="AE740" s="180">
        <f>AD740*AC740</f>
        <v>-1674.7499999999998</v>
      </c>
      <c r="AF740" s="181"/>
    </row>
    <row r="741" spans="1:32" ht="36">
      <c r="A741" s="108">
        <v>2014</v>
      </c>
      <c r="B741" s="108">
        <v>766</v>
      </c>
      <c r="C741" s="109" t="s">
        <v>1900</v>
      </c>
      <c r="D741" s="175" t="s">
        <v>1915</v>
      </c>
      <c r="E741" s="109" t="s">
        <v>1497</v>
      </c>
      <c r="F741" s="182" t="s">
        <v>1818</v>
      </c>
      <c r="G741" s="112">
        <v>538.92999999999995</v>
      </c>
      <c r="H741" s="176" t="s">
        <v>967</v>
      </c>
      <c r="I741" s="108">
        <v>0</v>
      </c>
      <c r="J741" s="108">
        <v>0</v>
      </c>
      <c r="K741" s="109"/>
      <c r="L741" s="111" t="s">
        <v>920</v>
      </c>
      <c r="M741" s="109" t="s">
        <v>921</v>
      </c>
      <c r="N741" s="109" t="s">
        <v>921</v>
      </c>
      <c r="O741" s="108">
        <v>2</v>
      </c>
      <c r="P741" s="111" t="s">
        <v>73</v>
      </c>
      <c r="Q741" s="108">
        <v>1090403</v>
      </c>
      <c r="R741" s="108">
        <v>3440</v>
      </c>
      <c r="S741" s="108">
        <v>1691</v>
      </c>
      <c r="T741" s="108">
        <v>2</v>
      </c>
      <c r="U741" s="113">
        <v>2014</v>
      </c>
      <c r="V741" s="113">
        <v>833</v>
      </c>
      <c r="W741" s="113">
        <v>0</v>
      </c>
      <c r="X741" s="114" t="s">
        <v>1613</v>
      </c>
      <c r="Y741" s="108">
        <v>1194</v>
      </c>
      <c r="Z741" s="109" t="s">
        <v>1613</v>
      </c>
      <c r="AA741" s="177" t="s">
        <v>1902</v>
      </c>
      <c r="AB741" s="177" t="s">
        <v>1613</v>
      </c>
      <c r="AC741" s="178">
        <f>AB741-AA741</f>
        <v>-75</v>
      </c>
      <c r="AD741" s="179">
        <f>IF(AF741="SI", 0,G741)</f>
        <v>538.92999999999995</v>
      </c>
      <c r="AE741" s="180">
        <f>AD741*AC741</f>
        <v>-40419.749999999993</v>
      </c>
      <c r="AF741" s="181"/>
    </row>
    <row r="742" spans="1:32" ht="24">
      <c r="A742" s="108">
        <v>2014</v>
      </c>
      <c r="B742" s="108">
        <v>767</v>
      </c>
      <c r="C742" s="109" t="s">
        <v>1900</v>
      </c>
      <c r="D742" s="175" t="s">
        <v>1916</v>
      </c>
      <c r="E742" s="109" t="s">
        <v>1497</v>
      </c>
      <c r="F742" s="182" t="s">
        <v>1883</v>
      </c>
      <c r="G742" s="112">
        <v>21.2</v>
      </c>
      <c r="H742" s="176" t="s">
        <v>967</v>
      </c>
      <c r="I742" s="108">
        <v>0</v>
      </c>
      <c r="J742" s="108">
        <v>0</v>
      </c>
      <c r="K742" s="109"/>
      <c r="L742" s="111" t="s">
        <v>920</v>
      </c>
      <c r="M742" s="109" t="s">
        <v>921</v>
      </c>
      <c r="N742" s="109" t="s">
        <v>921</v>
      </c>
      <c r="O742" s="108">
        <v>3</v>
      </c>
      <c r="P742" s="111" t="s">
        <v>243</v>
      </c>
      <c r="Q742" s="108">
        <v>1040203</v>
      </c>
      <c r="R742" s="108">
        <v>1570</v>
      </c>
      <c r="S742" s="108">
        <v>1367</v>
      </c>
      <c r="T742" s="108">
        <v>2</v>
      </c>
      <c r="U742" s="113">
        <v>2014</v>
      </c>
      <c r="V742" s="113">
        <v>827</v>
      </c>
      <c r="W742" s="113">
        <v>0</v>
      </c>
      <c r="X742" s="114" t="s">
        <v>1613</v>
      </c>
      <c r="Y742" s="108">
        <v>1193</v>
      </c>
      <c r="Z742" s="109" t="s">
        <v>1613</v>
      </c>
      <c r="AA742" s="177" t="s">
        <v>1902</v>
      </c>
      <c r="AB742" s="177" t="s">
        <v>1613</v>
      </c>
      <c r="AC742" s="178">
        <f>AB742-AA742</f>
        <v>-75</v>
      </c>
      <c r="AD742" s="179">
        <f>IF(AF742="SI", 0,G742)</f>
        <v>21.2</v>
      </c>
      <c r="AE742" s="180">
        <f>AD742*AC742</f>
        <v>-1590</v>
      </c>
      <c r="AF742" s="181"/>
    </row>
    <row r="743" spans="1:32" ht="24">
      <c r="A743" s="108">
        <v>2014</v>
      </c>
      <c r="B743" s="108">
        <v>768</v>
      </c>
      <c r="C743" s="109" t="s">
        <v>1900</v>
      </c>
      <c r="D743" s="175" t="s">
        <v>1917</v>
      </c>
      <c r="E743" s="109" t="s">
        <v>1497</v>
      </c>
      <c r="F743" s="182" t="s">
        <v>1883</v>
      </c>
      <c r="G743" s="112">
        <v>401.51</v>
      </c>
      <c r="H743" s="176" t="s">
        <v>967</v>
      </c>
      <c r="I743" s="108">
        <v>0</v>
      </c>
      <c r="J743" s="108">
        <v>0</v>
      </c>
      <c r="K743" s="109"/>
      <c r="L743" s="111" t="s">
        <v>920</v>
      </c>
      <c r="M743" s="109" t="s">
        <v>921</v>
      </c>
      <c r="N743" s="109" t="s">
        <v>921</v>
      </c>
      <c r="O743" s="108">
        <v>3</v>
      </c>
      <c r="P743" s="111" t="s">
        <v>243</v>
      </c>
      <c r="Q743" s="108">
        <v>1040203</v>
      </c>
      <c r="R743" s="108">
        <v>1570</v>
      </c>
      <c r="S743" s="108">
        <v>1367</v>
      </c>
      <c r="T743" s="108">
        <v>2</v>
      </c>
      <c r="U743" s="113">
        <v>2014</v>
      </c>
      <c r="V743" s="113">
        <v>827</v>
      </c>
      <c r="W743" s="113">
        <v>0</v>
      </c>
      <c r="X743" s="114" t="s">
        <v>1613</v>
      </c>
      <c r="Y743" s="108">
        <v>1193</v>
      </c>
      <c r="Z743" s="109" t="s">
        <v>1613</v>
      </c>
      <c r="AA743" s="177" t="s">
        <v>1902</v>
      </c>
      <c r="AB743" s="177" t="s">
        <v>1613</v>
      </c>
      <c r="AC743" s="178">
        <f>AB743-AA743</f>
        <v>-75</v>
      </c>
      <c r="AD743" s="179">
        <f>IF(AF743="SI", 0,G743)</f>
        <v>401.51</v>
      </c>
      <c r="AE743" s="180">
        <f>AD743*AC743</f>
        <v>-30113.25</v>
      </c>
      <c r="AF743" s="181"/>
    </row>
    <row r="744" spans="1:32" ht="24">
      <c r="A744" s="108">
        <v>2014</v>
      </c>
      <c r="B744" s="108">
        <v>769</v>
      </c>
      <c r="C744" s="109" t="s">
        <v>1900</v>
      </c>
      <c r="D744" s="175" t="s">
        <v>1918</v>
      </c>
      <c r="E744" s="109" t="s">
        <v>1497</v>
      </c>
      <c r="F744" s="182" t="s">
        <v>1883</v>
      </c>
      <c r="G744" s="112">
        <v>51.2</v>
      </c>
      <c r="H744" s="176" t="s">
        <v>967</v>
      </c>
      <c r="I744" s="108">
        <v>0</v>
      </c>
      <c r="J744" s="108">
        <v>0</v>
      </c>
      <c r="K744" s="109"/>
      <c r="L744" s="111" t="s">
        <v>920</v>
      </c>
      <c r="M744" s="109" t="s">
        <v>921</v>
      </c>
      <c r="N744" s="109" t="s">
        <v>921</v>
      </c>
      <c r="O744" s="108">
        <v>3</v>
      </c>
      <c r="P744" s="111" t="s">
        <v>243</v>
      </c>
      <c r="Q744" s="108">
        <v>1040203</v>
      </c>
      <c r="R744" s="108">
        <v>1570</v>
      </c>
      <c r="S744" s="108">
        <v>1367</v>
      </c>
      <c r="T744" s="108">
        <v>2</v>
      </c>
      <c r="U744" s="113">
        <v>2014</v>
      </c>
      <c r="V744" s="113">
        <v>827</v>
      </c>
      <c r="W744" s="113">
        <v>0</v>
      </c>
      <c r="X744" s="114" t="s">
        <v>1613</v>
      </c>
      <c r="Y744" s="108">
        <v>1193</v>
      </c>
      <c r="Z744" s="109" t="s">
        <v>1613</v>
      </c>
      <c r="AA744" s="177" t="s">
        <v>1902</v>
      </c>
      <c r="AB744" s="177" t="s">
        <v>1613</v>
      </c>
      <c r="AC744" s="178">
        <f>AB744-AA744</f>
        <v>-75</v>
      </c>
      <c r="AD744" s="179">
        <f>IF(AF744="SI", 0,G744)</f>
        <v>51.2</v>
      </c>
      <c r="AE744" s="180">
        <f>AD744*AC744</f>
        <v>-3840</v>
      </c>
      <c r="AF744" s="181"/>
    </row>
    <row r="745" spans="1:32" ht="24">
      <c r="A745" s="108">
        <v>2014</v>
      </c>
      <c r="B745" s="108">
        <v>770</v>
      </c>
      <c r="C745" s="109" t="s">
        <v>1900</v>
      </c>
      <c r="D745" s="175" t="s">
        <v>1919</v>
      </c>
      <c r="E745" s="109" t="s">
        <v>1497</v>
      </c>
      <c r="F745" s="182" t="s">
        <v>1883</v>
      </c>
      <c r="G745" s="112">
        <v>26.24</v>
      </c>
      <c r="H745" s="176" t="s">
        <v>967</v>
      </c>
      <c r="I745" s="108">
        <v>0</v>
      </c>
      <c r="J745" s="108">
        <v>0</v>
      </c>
      <c r="K745" s="109"/>
      <c r="L745" s="111" t="s">
        <v>920</v>
      </c>
      <c r="M745" s="109" t="s">
        <v>921</v>
      </c>
      <c r="N745" s="109" t="s">
        <v>921</v>
      </c>
      <c r="O745" s="108">
        <v>3</v>
      </c>
      <c r="P745" s="111" t="s">
        <v>243</v>
      </c>
      <c r="Q745" s="108">
        <v>1040203</v>
      </c>
      <c r="R745" s="108">
        <v>1570</v>
      </c>
      <c r="S745" s="108">
        <v>1367</v>
      </c>
      <c r="T745" s="108">
        <v>2</v>
      </c>
      <c r="U745" s="113">
        <v>2014</v>
      </c>
      <c r="V745" s="113">
        <v>827</v>
      </c>
      <c r="W745" s="113">
        <v>0</v>
      </c>
      <c r="X745" s="114" t="s">
        <v>1613</v>
      </c>
      <c r="Y745" s="108">
        <v>1193</v>
      </c>
      <c r="Z745" s="109" t="s">
        <v>1613</v>
      </c>
      <c r="AA745" s="177" t="s">
        <v>1902</v>
      </c>
      <c r="AB745" s="177" t="s">
        <v>1613</v>
      </c>
      <c r="AC745" s="178">
        <f>AB745-AA745</f>
        <v>-75</v>
      </c>
      <c r="AD745" s="179">
        <f>IF(AF745="SI", 0,G745)</f>
        <v>26.24</v>
      </c>
      <c r="AE745" s="180">
        <f>AD745*AC745</f>
        <v>-1967.9999999999998</v>
      </c>
      <c r="AF745" s="181"/>
    </row>
    <row r="746" spans="1:32" ht="24">
      <c r="A746" s="108">
        <v>2014</v>
      </c>
      <c r="B746" s="108">
        <v>771</v>
      </c>
      <c r="C746" s="109" t="s">
        <v>1900</v>
      </c>
      <c r="D746" s="175" t="s">
        <v>1920</v>
      </c>
      <c r="E746" s="109" t="s">
        <v>1497</v>
      </c>
      <c r="F746" s="182" t="s">
        <v>1883</v>
      </c>
      <c r="G746" s="112">
        <v>38.89</v>
      </c>
      <c r="H746" s="176" t="s">
        <v>967</v>
      </c>
      <c r="I746" s="108">
        <v>0</v>
      </c>
      <c r="J746" s="108">
        <v>0</v>
      </c>
      <c r="K746" s="109"/>
      <c r="L746" s="111" t="s">
        <v>920</v>
      </c>
      <c r="M746" s="109" t="s">
        <v>921</v>
      </c>
      <c r="N746" s="109" t="s">
        <v>921</v>
      </c>
      <c r="O746" s="108">
        <v>3</v>
      </c>
      <c r="P746" s="111" t="s">
        <v>243</v>
      </c>
      <c r="Q746" s="108">
        <v>1040203</v>
      </c>
      <c r="R746" s="108">
        <v>1570</v>
      </c>
      <c r="S746" s="108">
        <v>1367</v>
      </c>
      <c r="T746" s="108">
        <v>2</v>
      </c>
      <c r="U746" s="113">
        <v>2014</v>
      </c>
      <c r="V746" s="113">
        <v>827</v>
      </c>
      <c r="W746" s="113">
        <v>0</v>
      </c>
      <c r="X746" s="114" t="s">
        <v>1613</v>
      </c>
      <c r="Y746" s="108">
        <v>1193</v>
      </c>
      <c r="Z746" s="109" t="s">
        <v>1613</v>
      </c>
      <c r="AA746" s="177" t="s">
        <v>1902</v>
      </c>
      <c r="AB746" s="177" t="s">
        <v>1613</v>
      </c>
      <c r="AC746" s="178">
        <f>AB746-AA746</f>
        <v>-75</v>
      </c>
      <c r="AD746" s="179">
        <f>IF(AF746="SI", 0,G746)</f>
        <v>38.89</v>
      </c>
      <c r="AE746" s="180">
        <f>AD746*AC746</f>
        <v>-2916.75</v>
      </c>
      <c r="AF746" s="181"/>
    </row>
    <row r="747" spans="1:32" ht="36">
      <c r="A747" s="108">
        <v>2014</v>
      </c>
      <c r="B747" s="108">
        <v>773</v>
      </c>
      <c r="C747" s="109" t="s">
        <v>1921</v>
      </c>
      <c r="D747" s="175" t="s">
        <v>1922</v>
      </c>
      <c r="E747" s="109" t="s">
        <v>521</v>
      </c>
      <c r="F747" s="182" t="s">
        <v>1802</v>
      </c>
      <c r="G747" s="112">
        <v>18.57</v>
      </c>
      <c r="H747" s="176" t="s">
        <v>967</v>
      </c>
      <c r="I747" s="108">
        <v>0</v>
      </c>
      <c r="J747" s="108">
        <v>0</v>
      </c>
      <c r="K747" s="109"/>
      <c r="L747" s="111" t="s">
        <v>920</v>
      </c>
      <c r="M747" s="109" t="s">
        <v>921</v>
      </c>
      <c r="N747" s="109" t="s">
        <v>921</v>
      </c>
      <c r="O747" s="108">
        <v>2</v>
      </c>
      <c r="P747" s="111" t="s">
        <v>73</v>
      </c>
      <c r="Q747" s="108">
        <v>1080202</v>
      </c>
      <c r="R747" s="108">
        <v>2880</v>
      </c>
      <c r="S747" s="108">
        <v>1937</v>
      </c>
      <c r="T747" s="108">
        <v>1</v>
      </c>
      <c r="U747" s="113">
        <v>2014</v>
      </c>
      <c r="V747" s="113">
        <v>299</v>
      </c>
      <c r="W747" s="113">
        <v>0</v>
      </c>
      <c r="X747" s="114" t="s">
        <v>1613</v>
      </c>
      <c r="Y747" s="108">
        <v>1196</v>
      </c>
      <c r="Z747" s="109" t="s">
        <v>1613</v>
      </c>
      <c r="AA747" s="177" t="s">
        <v>1923</v>
      </c>
      <c r="AB747" s="177" t="s">
        <v>1613</v>
      </c>
      <c r="AC747" s="178">
        <f>AB747-AA747</f>
        <v>-76</v>
      </c>
      <c r="AD747" s="179">
        <f>IF(AF747="SI", 0,G747)</f>
        <v>18.57</v>
      </c>
      <c r="AE747" s="180">
        <f>AD747*AC747</f>
        <v>-1411.32</v>
      </c>
      <c r="AF747" s="181"/>
    </row>
    <row r="748" spans="1:32" ht="36">
      <c r="A748" s="108">
        <v>2014</v>
      </c>
      <c r="B748" s="108">
        <v>774</v>
      </c>
      <c r="C748" s="109" t="s">
        <v>1921</v>
      </c>
      <c r="D748" s="175" t="s">
        <v>1924</v>
      </c>
      <c r="E748" s="109" t="s">
        <v>1925</v>
      </c>
      <c r="F748" s="182" t="s">
        <v>1802</v>
      </c>
      <c r="G748" s="112">
        <v>0.03</v>
      </c>
      <c r="H748" s="176" t="s">
        <v>967</v>
      </c>
      <c r="I748" s="108">
        <v>0</v>
      </c>
      <c r="J748" s="108">
        <v>0</v>
      </c>
      <c r="K748" s="109"/>
      <c r="L748" s="111" t="s">
        <v>920</v>
      </c>
      <c r="M748" s="109" t="s">
        <v>921</v>
      </c>
      <c r="N748" s="109" t="s">
        <v>921</v>
      </c>
      <c r="O748" s="108">
        <v>2</v>
      </c>
      <c r="P748" s="111" t="s">
        <v>73</v>
      </c>
      <c r="Q748" s="108">
        <v>1080202</v>
      </c>
      <c r="R748" s="108">
        <v>2880</v>
      </c>
      <c r="S748" s="108">
        <v>1937</v>
      </c>
      <c r="T748" s="108">
        <v>1</v>
      </c>
      <c r="U748" s="113">
        <v>2014</v>
      </c>
      <c r="V748" s="113">
        <v>299</v>
      </c>
      <c r="W748" s="113">
        <v>0</v>
      </c>
      <c r="X748" s="114" t="s">
        <v>1613</v>
      </c>
      <c r="Y748" s="108">
        <v>1197</v>
      </c>
      <c r="Z748" s="109" t="s">
        <v>1613</v>
      </c>
      <c r="AA748" s="177" t="s">
        <v>1923</v>
      </c>
      <c r="AB748" s="177" t="s">
        <v>1613</v>
      </c>
      <c r="AC748" s="178">
        <f>AB748-AA748</f>
        <v>-76</v>
      </c>
      <c r="AD748" s="179">
        <f>IF(AF748="SI", 0,G748)</f>
        <v>0.03</v>
      </c>
      <c r="AE748" s="180">
        <f>AD748*AC748</f>
        <v>-2.2799999999999998</v>
      </c>
      <c r="AF748" s="181"/>
    </row>
    <row r="749" spans="1:32" ht="36">
      <c r="A749" s="108">
        <v>2014</v>
      </c>
      <c r="B749" s="108">
        <v>775</v>
      </c>
      <c r="C749" s="109" t="s">
        <v>1921</v>
      </c>
      <c r="D749" s="175" t="s">
        <v>1926</v>
      </c>
      <c r="E749" s="109" t="s">
        <v>1497</v>
      </c>
      <c r="F749" s="182" t="s">
        <v>1802</v>
      </c>
      <c r="G749" s="112">
        <v>8.25</v>
      </c>
      <c r="H749" s="176" t="s">
        <v>967</v>
      </c>
      <c r="I749" s="108">
        <v>0</v>
      </c>
      <c r="J749" s="108">
        <v>0</v>
      </c>
      <c r="K749" s="109"/>
      <c r="L749" s="111" t="s">
        <v>920</v>
      </c>
      <c r="M749" s="109" t="s">
        <v>921</v>
      </c>
      <c r="N749" s="109" t="s">
        <v>921</v>
      </c>
      <c r="O749" s="108">
        <v>2</v>
      </c>
      <c r="P749" s="111" t="s">
        <v>73</v>
      </c>
      <c r="Q749" s="108">
        <v>1080202</v>
      </c>
      <c r="R749" s="108">
        <v>2880</v>
      </c>
      <c r="S749" s="108">
        <v>1937</v>
      </c>
      <c r="T749" s="108">
        <v>1</v>
      </c>
      <c r="U749" s="113">
        <v>2014</v>
      </c>
      <c r="V749" s="113">
        <v>299</v>
      </c>
      <c r="W749" s="113">
        <v>0</v>
      </c>
      <c r="X749" s="114" t="s">
        <v>1613</v>
      </c>
      <c r="Y749" s="108">
        <v>1197</v>
      </c>
      <c r="Z749" s="109" t="s">
        <v>1613</v>
      </c>
      <c r="AA749" s="177" t="s">
        <v>1923</v>
      </c>
      <c r="AB749" s="177" t="s">
        <v>1613</v>
      </c>
      <c r="AC749" s="178">
        <f>AB749-AA749</f>
        <v>-76</v>
      </c>
      <c r="AD749" s="179">
        <f>IF(AF749="SI", 0,G749)</f>
        <v>8.25</v>
      </c>
      <c r="AE749" s="180">
        <f>AD749*AC749</f>
        <v>-627</v>
      </c>
      <c r="AF749" s="181"/>
    </row>
    <row r="750" spans="1:32" ht="36">
      <c r="A750" s="108">
        <v>2014</v>
      </c>
      <c r="B750" s="108">
        <v>776</v>
      </c>
      <c r="C750" s="109" t="s">
        <v>1921</v>
      </c>
      <c r="D750" s="175" t="s">
        <v>1927</v>
      </c>
      <c r="E750" s="109" t="s">
        <v>1497</v>
      </c>
      <c r="F750" s="182" t="s">
        <v>1802</v>
      </c>
      <c r="G750" s="112">
        <v>8.7100000000000009</v>
      </c>
      <c r="H750" s="176" t="s">
        <v>967</v>
      </c>
      <c r="I750" s="108">
        <v>0</v>
      </c>
      <c r="J750" s="108">
        <v>0</v>
      </c>
      <c r="K750" s="109"/>
      <c r="L750" s="111" t="s">
        <v>920</v>
      </c>
      <c r="M750" s="109" t="s">
        <v>921</v>
      </c>
      <c r="N750" s="109" t="s">
        <v>921</v>
      </c>
      <c r="O750" s="108">
        <v>2</v>
      </c>
      <c r="P750" s="111" t="s">
        <v>73</v>
      </c>
      <c r="Q750" s="108">
        <v>1080202</v>
      </c>
      <c r="R750" s="108">
        <v>2880</v>
      </c>
      <c r="S750" s="108">
        <v>1937</v>
      </c>
      <c r="T750" s="108">
        <v>1</v>
      </c>
      <c r="U750" s="113">
        <v>2014</v>
      </c>
      <c r="V750" s="113">
        <v>299</v>
      </c>
      <c r="W750" s="113">
        <v>0</v>
      </c>
      <c r="X750" s="114" t="s">
        <v>1613</v>
      </c>
      <c r="Y750" s="108">
        <v>1197</v>
      </c>
      <c r="Z750" s="109" t="s">
        <v>1613</v>
      </c>
      <c r="AA750" s="177" t="s">
        <v>1923</v>
      </c>
      <c r="AB750" s="177" t="s">
        <v>1613</v>
      </c>
      <c r="AC750" s="178">
        <f>AB750-AA750</f>
        <v>-76</v>
      </c>
      <c r="AD750" s="179">
        <f>IF(AF750="SI", 0,G750)</f>
        <v>8.7100000000000009</v>
      </c>
      <c r="AE750" s="180">
        <f>AD750*AC750</f>
        <v>-661.96</v>
      </c>
      <c r="AF750" s="181"/>
    </row>
    <row r="751" spans="1:32" ht="36">
      <c r="A751" s="108">
        <v>2014</v>
      </c>
      <c r="B751" s="108">
        <v>777</v>
      </c>
      <c r="C751" s="109" t="s">
        <v>1921</v>
      </c>
      <c r="D751" s="175" t="s">
        <v>1928</v>
      </c>
      <c r="E751" s="109" t="s">
        <v>1497</v>
      </c>
      <c r="F751" s="182" t="s">
        <v>1802</v>
      </c>
      <c r="G751" s="112">
        <v>55.66</v>
      </c>
      <c r="H751" s="176" t="s">
        <v>967</v>
      </c>
      <c r="I751" s="108">
        <v>0</v>
      </c>
      <c r="J751" s="108">
        <v>0</v>
      </c>
      <c r="K751" s="109"/>
      <c r="L751" s="111" t="s">
        <v>920</v>
      </c>
      <c r="M751" s="109" t="s">
        <v>921</v>
      </c>
      <c r="N751" s="109" t="s">
        <v>921</v>
      </c>
      <c r="O751" s="108">
        <v>2</v>
      </c>
      <c r="P751" s="111" t="s">
        <v>73</v>
      </c>
      <c r="Q751" s="108">
        <v>1080202</v>
      </c>
      <c r="R751" s="108">
        <v>2880</v>
      </c>
      <c r="S751" s="108">
        <v>1937</v>
      </c>
      <c r="T751" s="108">
        <v>1</v>
      </c>
      <c r="U751" s="113">
        <v>2014</v>
      </c>
      <c r="V751" s="113">
        <v>299</v>
      </c>
      <c r="W751" s="113">
        <v>0</v>
      </c>
      <c r="X751" s="114" t="s">
        <v>1613</v>
      </c>
      <c r="Y751" s="108">
        <v>1197</v>
      </c>
      <c r="Z751" s="109" t="s">
        <v>1613</v>
      </c>
      <c r="AA751" s="177" t="s">
        <v>1923</v>
      </c>
      <c r="AB751" s="177" t="s">
        <v>1613</v>
      </c>
      <c r="AC751" s="178">
        <f>AB751-AA751</f>
        <v>-76</v>
      </c>
      <c r="AD751" s="179">
        <f>IF(AF751="SI", 0,G751)</f>
        <v>55.66</v>
      </c>
      <c r="AE751" s="180">
        <f>AD751*AC751</f>
        <v>-4230.16</v>
      </c>
      <c r="AF751" s="181"/>
    </row>
    <row r="752" spans="1:32" ht="36">
      <c r="A752" s="108">
        <v>2014</v>
      </c>
      <c r="B752" s="108">
        <v>778</v>
      </c>
      <c r="C752" s="109" t="s">
        <v>1921</v>
      </c>
      <c r="D752" s="175" t="s">
        <v>1929</v>
      </c>
      <c r="E752" s="109" t="s">
        <v>1497</v>
      </c>
      <c r="F752" s="182" t="s">
        <v>1802</v>
      </c>
      <c r="G752" s="112">
        <v>3.34</v>
      </c>
      <c r="H752" s="176" t="s">
        <v>967</v>
      </c>
      <c r="I752" s="108">
        <v>0</v>
      </c>
      <c r="J752" s="108">
        <v>0</v>
      </c>
      <c r="K752" s="109"/>
      <c r="L752" s="111" t="s">
        <v>920</v>
      </c>
      <c r="M752" s="109" t="s">
        <v>921</v>
      </c>
      <c r="N752" s="109" t="s">
        <v>921</v>
      </c>
      <c r="O752" s="108">
        <v>2</v>
      </c>
      <c r="P752" s="111" t="s">
        <v>73</v>
      </c>
      <c r="Q752" s="108">
        <v>1080202</v>
      </c>
      <c r="R752" s="108">
        <v>2880</v>
      </c>
      <c r="S752" s="108">
        <v>1937</v>
      </c>
      <c r="T752" s="108">
        <v>1</v>
      </c>
      <c r="U752" s="113">
        <v>2014</v>
      </c>
      <c r="V752" s="113">
        <v>299</v>
      </c>
      <c r="W752" s="113">
        <v>0</v>
      </c>
      <c r="X752" s="114" t="s">
        <v>1613</v>
      </c>
      <c r="Y752" s="108">
        <v>1197</v>
      </c>
      <c r="Z752" s="109" t="s">
        <v>1613</v>
      </c>
      <c r="AA752" s="177" t="s">
        <v>1923</v>
      </c>
      <c r="AB752" s="177" t="s">
        <v>1613</v>
      </c>
      <c r="AC752" s="178">
        <f>AB752-AA752</f>
        <v>-76</v>
      </c>
      <c r="AD752" s="179">
        <f>IF(AF752="SI", 0,G752)</f>
        <v>3.34</v>
      </c>
      <c r="AE752" s="180">
        <f>AD752*AC752</f>
        <v>-253.83999999999997</v>
      </c>
      <c r="AF752" s="181"/>
    </row>
    <row r="753" spans="1:32" ht="36">
      <c r="A753" s="108">
        <v>2014</v>
      </c>
      <c r="B753" s="108">
        <v>779</v>
      </c>
      <c r="C753" s="109" t="s">
        <v>1921</v>
      </c>
      <c r="D753" s="175" t="s">
        <v>1930</v>
      </c>
      <c r="E753" s="109" t="s">
        <v>1497</v>
      </c>
      <c r="F753" s="182" t="s">
        <v>1802</v>
      </c>
      <c r="G753" s="112">
        <v>25.58</v>
      </c>
      <c r="H753" s="176" t="s">
        <v>967</v>
      </c>
      <c r="I753" s="108">
        <v>0</v>
      </c>
      <c r="J753" s="108">
        <v>0</v>
      </c>
      <c r="K753" s="109"/>
      <c r="L753" s="111" t="s">
        <v>920</v>
      </c>
      <c r="M753" s="109" t="s">
        <v>921</v>
      </c>
      <c r="N753" s="109" t="s">
        <v>921</v>
      </c>
      <c r="O753" s="108">
        <v>2</v>
      </c>
      <c r="P753" s="111" t="s">
        <v>73</v>
      </c>
      <c r="Q753" s="108">
        <v>1080202</v>
      </c>
      <c r="R753" s="108">
        <v>2880</v>
      </c>
      <c r="S753" s="108">
        <v>1937</v>
      </c>
      <c r="T753" s="108">
        <v>1</v>
      </c>
      <c r="U753" s="113">
        <v>2014</v>
      </c>
      <c r="V753" s="113">
        <v>299</v>
      </c>
      <c r="W753" s="113">
        <v>0</v>
      </c>
      <c r="X753" s="114" t="s">
        <v>1613</v>
      </c>
      <c r="Y753" s="108">
        <v>1197</v>
      </c>
      <c r="Z753" s="109" t="s">
        <v>1613</v>
      </c>
      <c r="AA753" s="177" t="s">
        <v>1923</v>
      </c>
      <c r="AB753" s="177" t="s">
        <v>1613</v>
      </c>
      <c r="AC753" s="178">
        <f>AB753-AA753</f>
        <v>-76</v>
      </c>
      <c r="AD753" s="179">
        <f>IF(AF753="SI", 0,G753)</f>
        <v>25.58</v>
      </c>
      <c r="AE753" s="180">
        <f>AD753*AC753</f>
        <v>-1944.08</v>
      </c>
      <c r="AF753" s="181"/>
    </row>
    <row r="754" spans="1:32" ht="36">
      <c r="A754" s="108">
        <v>2014</v>
      </c>
      <c r="B754" s="108">
        <v>780</v>
      </c>
      <c r="C754" s="109" t="s">
        <v>1921</v>
      </c>
      <c r="D754" s="175" t="s">
        <v>1931</v>
      </c>
      <c r="E754" s="109" t="s">
        <v>1497</v>
      </c>
      <c r="F754" s="182" t="s">
        <v>1802</v>
      </c>
      <c r="G754" s="112">
        <v>108.06</v>
      </c>
      <c r="H754" s="176" t="s">
        <v>967</v>
      </c>
      <c r="I754" s="108">
        <v>0</v>
      </c>
      <c r="J754" s="108">
        <v>0</v>
      </c>
      <c r="K754" s="109"/>
      <c r="L754" s="111" t="s">
        <v>920</v>
      </c>
      <c r="M754" s="109" t="s">
        <v>921</v>
      </c>
      <c r="N754" s="109" t="s">
        <v>921</v>
      </c>
      <c r="O754" s="108">
        <v>2</v>
      </c>
      <c r="P754" s="111" t="s">
        <v>73</v>
      </c>
      <c r="Q754" s="108">
        <v>1080202</v>
      </c>
      <c r="R754" s="108">
        <v>2880</v>
      </c>
      <c r="S754" s="108">
        <v>1937</v>
      </c>
      <c r="T754" s="108">
        <v>1</v>
      </c>
      <c r="U754" s="113">
        <v>2014</v>
      </c>
      <c r="V754" s="113">
        <v>299</v>
      </c>
      <c r="W754" s="113">
        <v>0</v>
      </c>
      <c r="X754" s="114" t="s">
        <v>1613</v>
      </c>
      <c r="Y754" s="108">
        <v>1197</v>
      </c>
      <c r="Z754" s="109" t="s">
        <v>1613</v>
      </c>
      <c r="AA754" s="177" t="s">
        <v>1923</v>
      </c>
      <c r="AB754" s="177" t="s">
        <v>1613</v>
      </c>
      <c r="AC754" s="178">
        <f>AB754-AA754</f>
        <v>-76</v>
      </c>
      <c r="AD754" s="179">
        <f>IF(AF754="SI", 0,G754)</f>
        <v>108.06</v>
      </c>
      <c r="AE754" s="180">
        <f>AD754*AC754</f>
        <v>-8212.56</v>
      </c>
      <c r="AF754" s="181"/>
    </row>
    <row r="755" spans="1:32" ht="36">
      <c r="A755" s="108">
        <v>2014</v>
      </c>
      <c r="B755" s="108">
        <v>781</v>
      </c>
      <c r="C755" s="109" t="s">
        <v>1921</v>
      </c>
      <c r="D755" s="175" t="s">
        <v>1932</v>
      </c>
      <c r="E755" s="109" t="s">
        <v>1497</v>
      </c>
      <c r="F755" s="182" t="s">
        <v>1802</v>
      </c>
      <c r="G755" s="112">
        <v>69.11</v>
      </c>
      <c r="H755" s="176" t="s">
        <v>967</v>
      </c>
      <c r="I755" s="108">
        <v>0</v>
      </c>
      <c r="J755" s="108">
        <v>0</v>
      </c>
      <c r="K755" s="109"/>
      <c r="L755" s="111" t="s">
        <v>920</v>
      </c>
      <c r="M755" s="109" t="s">
        <v>921</v>
      </c>
      <c r="N755" s="109" t="s">
        <v>921</v>
      </c>
      <c r="O755" s="108">
        <v>2</v>
      </c>
      <c r="P755" s="111" t="s">
        <v>73</v>
      </c>
      <c r="Q755" s="108">
        <v>1080202</v>
      </c>
      <c r="R755" s="108">
        <v>2880</v>
      </c>
      <c r="S755" s="108">
        <v>1937</v>
      </c>
      <c r="T755" s="108">
        <v>1</v>
      </c>
      <c r="U755" s="113">
        <v>2014</v>
      </c>
      <c r="V755" s="113">
        <v>299</v>
      </c>
      <c r="W755" s="113">
        <v>0</v>
      </c>
      <c r="X755" s="114" t="s">
        <v>1613</v>
      </c>
      <c r="Y755" s="108">
        <v>1196</v>
      </c>
      <c r="Z755" s="109" t="s">
        <v>1613</v>
      </c>
      <c r="AA755" s="177" t="s">
        <v>1923</v>
      </c>
      <c r="AB755" s="177" t="s">
        <v>1613</v>
      </c>
      <c r="AC755" s="178">
        <f>AB755-AA755</f>
        <v>-76</v>
      </c>
      <c r="AD755" s="179">
        <f>IF(AF755="SI", 0,G755)</f>
        <v>69.11</v>
      </c>
      <c r="AE755" s="180">
        <f>AD755*AC755</f>
        <v>-5252.36</v>
      </c>
      <c r="AF755" s="181"/>
    </row>
    <row r="756" spans="1:32" ht="36">
      <c r="A756" s="108">
        <v>2014</v>
      </c>
      <c r="B756" s="108">
        <v>782</v>
      </c>
      <c r="C756" s="109" t="s">
        <v>1921</v>
      </c>
      <c r="D756" s="175" t="s">
        <v>1933</v>
      </c>
      <c r="E756" s="109" t="s">
        <v>1497</v>
      </c>
      <c r="F756" s="182" t="s">
        <v>1802</v>
      </c>
      <c r="G756" s="112">
        <v>14.6</v>
      </c>
      <c r="H756" s="176" t="s">
        <v>967</v>
      </c>
      <c r="I756" s="108">
        <v>0</v>
      </c>
      <c r="J756" s="108">
        <v>0</v>
      </c>
      <c r="K756" s="109"/>
      <c r="L756" s="111" t="s">
        <v>920</v>
      </c>
      <c r="M756" s="109" t="s">
        <v>921</v>
      </c>
      <c r="N756" s="109" t="s">
        <v>921</v>
      </c>
      <c r="O756" s="108">
        <v>2</v>
      </c>
      <c r="P756" s="111" t="s">
        <v>73</v>
      </c>
      <c r="Q756" s="108">
        <v>1080202</v>
      </c>
      <c r="R756" s="108">
        <v>2880</v>
      </c>
      <c r="S756" s="108">
        <v>1937</v>
      </c>
      <c r="T756" s="108">
        <v>1</v>
      </c>
      <c r="U756" s="113">
        <v>2014</v>
      </c>
      <c r="V756" s="113">
        <v>299</v>
      </c>
      <c r="W756" s="113">
        <v>0</v>
      </c>
      <c r="X756" s="114" t="s">
        <v>1613</v>
      </c>
      <c r="Y756" s="108">
        <v>1196</v>
      </c>
      <c r="Z756" s="109" t="s">
        <v>1613</v>
      </c>
      <c r="AA756" s="177" t="s">
        <v>1923</v>
      </c>
      <c r="AB756" s="177" t="s">
        <v>1613</v>
      </c>
      <c r="AC756" s="178">
        <f>AB756-AA756</f>
        <v>-76</v>
      </c>
      <c r="AD756" s="179">
        <f>IF(AF756="SI", 0,G756)</f>
        <v>14.6</v>
      </c>
      <c r="AE756" s="180">
        <f>AD756*AC756</f>
        <v>-1109.5999999999999</v>
      </c>
      <c r="AF756" s="181"/>
    </row>
    <row r="757" spans="1:32" ht="36">
      <c r="A757" s="108">
        <v>2014</v>
      </c>
      <c r="B757" s="108">
        <v>783</v>
      </c>
      <c r="C757" s="109" t="s">
        <v>1921</v>
      </c>
      <c r="D757" s="175" t="s">
        <v>1934</v>
      </c>
      <c r="E757" s="109" t="s">
        <v>1497</v>
      </c>
      <c r="F757" s="182" t="s">
        <v>1802</v>
      </c>
      <c r="G757" s="112">
        <v>12.36</v>
      </c>
      <c r="H757" s="176" t="s">
        <v>967</v>
      </c>
      <c r="I757" s="108">
        <v>0</v>
      </c>
      <c r="J757" s="108">
        <v>0</v>
      </c>
      <c r="K757" s="109"/>
      <c r="L757" s="111" t="s">
        <v>920</v>
      </c>
      <c r="M757" s="109" t="s">
        <v>921</v>
      </c>
      <c r="N757" s="109" t="s">
        <v>921</v>
      </c>
      <c r="O757" s="108">
        <v>2</v>
      </c>
      <c r="P757" s="111" t="s">
        <v>73</v>
      </c>
      <c r="Q757" s="108">
        <v>1080202</v>
      </c>
      <c r="R757" s="108">
        <v>2880</v>
      </c>
      <c r="S757" s="108">
        <v>1937</v>
      </c>
      <c r="T757" s="108">
        <v>1</v>
      </c>
      <c r="U757" s="113">
        <v>2014</v>
      </c>
      <c r="V757" s="113">
        <v>299</v>
      </c>
      <c r="W757" s="113">
        <v>0</v>
      </c>
      <c r="X757" s="114" t="s">
        <v>1613</v>
      </c>
      <c r="Y757" s="108">
        <v>1197</v>
      </c>
      <c r="Z757" s="109" t="s">
        <v>1613</v>
      </c>
      <c r="AA757" s="177" t="s">
        <v>1923</v>
      </c>
      <c r="AB757" s="177" t="s">
        <v>1613</v>
      </c>
      <c r="AC757" s="178">
        <f>AB757-AA757</f>
        <v>-76</v>
      </c>
      <c r="AD757" s="179">
        <f>IF(AF757="SI", 0,G757)</f>
        <v>12.36</v>
      </c>
      <c r="AE757" s="180">
        <f>AD757*AC757</f>
        <v>-939.3599999999999</v>
      </c>
      <c r="AF757" s="181"/>
    </row>
    <row r="758" spans="1:32" ht="36">
      <c r="A758" s="108">
        <v>2014</v>
      </c>
      <c r="B758" s="108">
        <v>784</v>
      </c>
      <c r="C758" s="109" t="s">
        <v>1921</v>
      </c>
      <c r="D758" s="175" t="s">
        <v>1935</v>
      </c>
      <c r="E758" s="109" t="s">
        <v>1497</v>
      </c>
      <c r="F758" s="182" t="s">
        <v>1802</v>
      </c>
      <c r="G758" s="112">
        <v>78.25</v>
      </c>
      <c r="H758" s="176" t="s">
        <v>967</v>
      </c>
      <c r="I758" s="108">
        <v>0</v>
      </c>
      <c r="J758" s="108">
        <v>0</v>
      </c>
      <c r="K758" s="109"/>
      <c r="L758" s="111" t="s">
        <v>920</v>
      </c>
      <c r="M758" s="109" t="s">
        <v>921</v>
      </c>
      <c r="N758" s="109" t="s">
        <v>921</v>
      </c>
      <c r="O758" s="108">
        <v>2</v>
      </c>
      <c r="P758" s="111" t="s">
        <v>73</v>
      </c>
      <c r="Q758" s="108">
        <v>1080202</v>
      </c>
      <c r="R758" s="108">
        <v>2880</v>
      </c>
      <c r="S758" s="108">
        <v>1937</v>
      </c>
      <c r="T758" s="108">
        <v>1</v>
      </c>
      <c r="U758" s="113">
        <v>2014</v>
      </c>
      <c r="V758" s="113">
        <v>299</v>
      </c>
      <c r="W758" s="113">
        <v>0</v>
      </c>
      <c r="X758" s="114" t="s">
        <v>1613</v>
      </c>
      <c r="Y758" s="108">
        <v>1196</v>
      </c>
      <c r="Z758" s="109" t="s">
        <v>1613</v>
      </c>
      <c r="AA758" s="177" t="s">
        <v>1923</v>
      </c>
      <c r="AB758" s="177" t="s">
        <v>1613</v>
      </c>
      <c r="AC758" s="178">
        <f>AB758-AA758</f>
        <v>-76</v>
      </c>
      <c r="AD758" s="179">
        <f>IF(AF758="SI", 0,G758)</f>
        <v>78.25</v>
      </c>
      <c r="AE758" s="180">
        <f>AD758*AC758</f>
        <v>-5947</v>
      </c>
      <c r="AF758" s="181"/>
    </row>
    <row r="759" spans="1:32" ht="36">
      <c r="A759" s="108">
        <v>2014</v>
      </c>
      <c r="B759" s="108">
        <v>785</v>
      </c>
      <c r="C759" s="109" t="s">
        <v>1921</v>
      </c>
      <c r="D759" s="175" t="s">
        <v>1936</v>
      </c>
      <c r="E759" s="109" t="s">
        <v>1497</v>
      </c>
      <c r="F759" s="182" t="s">
        <v>1802</v>
      </c>
      <c r="G759" s="112">
        <v>4.79</v>
      </c>
      <c r="H759" s="176" t="s">
        <v>967</v>
      </c>
      <c r="I759" s="108">
        <v>0</v>
      </c>
      <c r="J759" s="108">
        <v>0</v>
      </c>
      <c r="K759" s="109"/>
      <c r="L759" s="111" t="s">
        <v>920</v>
      </c>
      <c r="M759" s="109" t="s">
        <v>921</v>
      </c>
      <c r="N759" s="109" t="s">
        <v>921</v>
      </c>
      <c r="O759" s="108">
        <v>2</v>
      </c>
      <c r="P759" s="111" t="s">
        <v>73</v>
      </c>
      <c r="Q759" s="108">
        <v>1080202</v>
      </c>
      <c r="R759" s="108">
        <v>2880</v>
      </c>
      <c r="S759" s="108">
        <v>1937</v>
      </c>
      <c r="T759" s="108">
        <v>1</v>
      </c>
      <c r="U759" s="113">
        <v>2014</v>
      </c>
      <c r="V759" s="113">
        <v>299</v>
      </c>
      <c r="W759" s="113">
        <v>0</v>
      </c>
      <c r="X759" s="114" t="s">
        <v>1613</v>
      </c>
      <c r="Y759" s="108">
        <v>1196</v>
      </c>
      <c r="Z759" s="109" t="s">
        <v>1613</v>
      </c>
      <c r="AA759" s="177" t="s">
        <v>1923</v>
      </c>
      <c r="AB759" s="177" t="s">
        <v>1613</v>
      </c>
      <c r="AC759" s="178">
        <f>AB759-AA759</f>
        <v>-76</v>
      </c>
      <c r="AD759" s="179">
        <f>IF(AF759="SI", 0,G759)</f>
        <v>4.79</v>
      </c>
      <c r="AE759" s="180">
        <f>AD759*AC759</f>
        <v>-364.04</v>
      </c>
      <c r="AF759" s="181"/>
    </row>
    <row r="760" spans="1:32" ht="36">
      <c r="A760" s="108">
        <v>2014</v>
      </c>
      <c r="B760" s="108">
        <v>786</v>
      </c>
      <c r="C760" s="109" t="s">
        <v>1921</v>
      </c>
      <c r="D760" s="175" t="s">
        <v>1937</v>
      </c>
      <c r="E760" s="109" t="s">
        <v>1497</v>
      </c>
      <c r="F760" s="182" t="s">
        <v>1802</v>
      </c>
      <c r="G760" s="112">
        <v>35.49</v>
      </c>
      <c r="H760" s="176" t="s">
        <v>967</v>
      </c>
      <c r="I760" s="108">
        <v>0</v>
      </c>
      <c r="J760" s="108">
        <v>0</v>
      </c>
      <c r="K760" s="109"/>
      <c r="L760" s="111" t="s">
        <v>920</v>
      </c>
      <c r="M760" s="109" t="s">
        <v>921</v>
      </c>
      <c r="N760" s="109" t="s">
        <v>921</v>
      </c>
      <c r="O760" s="108">
        <v>2</v>
      </c>
      <c r="P760" s="111" t="s">
        <v>73</v>
      </c>
      <c r="Q760" s="108">
        <v>1080202</v>
      </c>
      <c r="R760" s="108">
        <v>2880</v>
      </c>
      <c r="S760" s="108">
        <v>1937</v>
      </c>
      <c r="T760" s="108">
        <v>1</v>
      </c>
      <c r="U760" s="113">
        <v>2014</v>
      </c>
      <c r="V760" s="113">
        <v>299</v>
      </c>
      <c r="W760" s="113">
        <v>0</v>
      </c>
      <c r="X760" s="114" t="s">
        <v>1613</v>
      </c>
      <c r="Y760" s="108">
        <v>1196</v>
      </c>
      <c r="Z760" s="109" t="s">
        <v>1613</v>
      </c>
      <c r="AA760" s="177" t="s">
        <v>1923</v>
      </c>
      <c r="AB760" s="177" t="s">
        <v>1613</v>
      </c>
      <c r="AC760" s="178">
        <f>AB760-AA760</f>
        <v>-76</v>
      </c>
      <c r="AD760" s="179">
        <f>IF(AF760="SI", 0,G760)</f>
        <v>35.49</v>
      </c>
      <c r="AE760" s="180">
        <f>AD760*AC760</f>
        <v>-2697.2400000000002</v>
      </c>
      <c r="AF760" s="181"/>
    </row>
    <row r="761" spans="1:32" ht="36">
      <c r="A761" s="108">
        <v>2014</v>
      </c>
      <c r="B761" s="108">
        <v>787</v>
      </c>
      <c r="C761" s="109" t="s">
        <v>1921</v>
      </c>
      <c r="D761" s="175" t="s">
        <v>1938</v>
      </c>
      <c r="E761" s="109" t="s">
        <v>1497</v>
      </c>
      <c r="F761" s="182" t="s">
        <v>1802</v>
      </c>
      <c r="G761" s="112">
        <v>90.6</v>
      </c>
      <c r="H761" s="176" t="s">
        <v>967</v>
      </c>
      <c r="I761" s="108">
        <v>0</v>
      </c>
      <c r="J761" s="108">
        <v>0</v>
      </c>
      <c r="K761" s="109"/>
      <c r="L761" s="111" t="s">
        <v>920</v>
      </c>
      <c r="M761" s="109" t="s">
        <v>921</v>
      </c>
      <c r="N761" s="109" t="s">
        <v>921</v>
      </c>
      <c r="O761" s="108">
        <v>2</v>
      </c>
      <c r="P761" s="111" t="s">
        <v>73</v>
      </c>
      <c r="Q761" s="108">
        <v>1080202</v>
      </c>
      <c r="R761" s="108">
        <v>2880</v>
      </c>
      <c r="S761" s="108">
        <v>1937</v>
      </c>
      <c r="T761" s="108">
        <v>1</v>
      </c>
      <c r="U761" s="113">
        <v>2014</v>
      </c>
      <c r="V761" s="113">
        <v>299</v>
      </c>
      <c r="W761" s="113">
        <v>0</v>
      </c>
      <c r="X761" s="114" t="s">
        <v>1613</v>
      </c>
      <c r="Y761" s="108">
        <v>1196</v>
      </c>
      <c r="Z761" s="109" t="s">
        <v>1613</v>
      </c>
      <c r="AA761" s="177" t="s">
        <v>1923</v>
      </c>
      <c r="AB761" s="177" t="s">
        <v>1613</v>
      </c>
      <c r="AC761" s="178">
        <f>AB761-AA761</f>
        <v>-76</v>
      </c>
      <c r="AD761" s="179">
        <f>IF(AF761="SI", 0,G761)</f>
        <v>90.6</v>
      </c>
      <c r="AE761" s="180">
        <f>AD761*AC761</f>
        <v>-6885.5999999999995</v>
      </c>
      <c r="AF761" s="181"/>
    </row>
    <row r="762" spans="1:32" ht="36">
      <c r="A762" s="108">
        <v>2014</v>
      </c>
      <c r="B762" s="108">
        <v>788</v>
      </c>
      <c r="C762" s="109" t="s">
        <v>1921</v>
      </c>
      <c r="D762" s="175" t="s">
        <v>1939</v>
      </c>
      <c r="E762" s="109" t="s">
        <v>1497</v>
      </c>
      <c r="F762" s="182" t="s">
        <v>1802</v>
      </c>
      <c r="G762" s="112">
        <v>53.86</v>
      </c>
      <c r="H762" s="176" t="s">
        <v>967</v>
      </c>
      <c r="I762" s="108">
        <v>0</v>
      </c>
      <c r="J762" s="108">
        <v>0</v>
      </c>
      <c r="K762" s="109"/>
      <c r="L762" s="111" t="s">
        <v>920</v>
      </c>
      <c r="M762" s="109" t="s">
        <v>921</v>
      </c>
      <c r="N762" s="109" t="s">
        <v>921</v>
      </c>
      <c r="O762" s="108">
        <v>2</v>
      </c>
      <c r="P762" s="111" t="s">
        <v>73</v>
      </c>
      <c r="Q762" s="108">
        <v>1080202</v>
      </c>
      <c r="R762" s="108">
        <v>2880</v>
      </c>
      <c r="S762" s="108">
        <v>1937</v>
      </c>
      <c r="T762" s="108">
        <v>1</v>
      </c>
      <c r="U762" s="113">
        <v>2014</v>
      </c>
      <c r="V762" s="113">
        <v>299</v>
      </c>
      <c r="W762" s="113">
        <v>0</v>
      </c>
      <c r="X762" s="114" t="s">
        <v>1613</v>
      </c>
      <c r="Y762" s="108">
        <v>1196</v>
      </c>
      <c r="Z762" s="109" t="s">
        <v>1613</v>
      </c>
      <c r="AA762" s="177" t="s">
        <v>1923</v>
      </c>
      <c r="AB762" s="177" t="s">
        <v>1613</v>
      </c>
      <c r="AC762" s="178">
        <f>AB762-AA762</f>
        <v>-76</v>
      </c>
      <c r="AD762" s="179">
        <f>IF(AF762="SI", 0,G762)</f>
        <v>53.86</v>
      </c>
      <c r="AE762" s="180">
        <f>AD762*AC762</f>
        <v>-4093.36</v>
      </c>
      <c r="AF762" s="181"/>
    </row>
    <row r="763" spans="1:32" ht="36">
      <c r="A763" s="108">
        <v>2014</v>
      </c>
      <c r="B763" s="108">
        <v>789</v>
      </c>
      <c r="C763" s="109" t="s">
        <v>1921</v>
      </c>
      <c r="D763" s="175" t="s">
        <v>1940</v>
      </c>
      <c r="E763" s="109" t="s">
        <v>1497</v>
      </c>
      <c r="F763" s="182" t="s">
        <v>1802</v>
      </c>
      <c r="G763" s="112">
        <v>12.46</v>
      </c>
      <c r="H763" s="176" t="s">
        <v>967</v>
      </c>
      <c r="I763" s="108">
        <v>0</v>
      </c>
      <c r="J763" s="108">
        <v>0</v>
      </c>
      <c r="K763" s="109"/>
      <c r="L763" s="111" t="s">
        <v>920</v>
      </c>
      <c r="M763" s="109" t="s">
        <v>921</v>
      </c>
      <c r="N763" s="109" t="s">
        <v>921</v>
      </c>
      <c r="O763" s="108">
        <v>2</v>
      </c>
      <c r="P763" s="111" t="s">
        <v>73</v>
      </c>
      <c r="Q763" s="108">
        <v>1080202</v>
      </c>
      <c r="R763" s="108">
        <v>2880</v>
      </c>
      <c r="S763" s="108">
        <v>1937</v>
      </c>
      <c r="T763" s="108">
        <v>1</v>
      </c>
      <c r="U763" s="113">
        <v>2014</v>
      </c>
      <c r="V763" s="113">
        <v>299</v>
      </c>
      <c r="W763" s="113">
        <v>0</v>
      </c>
      <c r="X763" s="114" t="s">
        <v>1613</v>
      </c>
      <c r="Y763" s="108">
        <v>1196</v>
      </c>
      <c r="Z763" s="109" t="s">
        <v>1613</v>
      </c>
      <c r="AA763" s="177" t="s">
        <v>1923</v>
      </c>
      <c r="AB763" s="177" t="s">
        <v>1613</v>
      </c>
      <c r="AC763" s="178">
        <f>AB763-AA763</f>
        <v>-76</v>
      </c>
      <c r="AD763" s="179">
        <f>IF(AF763="SI", 0,G763)</f>
        <v>12.46</v>
      </c>
      <c r="AE763" s="180">
        <f>AD763*AC763</f>
        <v>-946.96</v>
      </c>
      <c r="AF763" s="181"/>
    </row>
    <row r="764" spans="1:32" ht="36">
      <c r="A764" s="108">
        <v>2014</v>
      </c>
      <c r="B764" s="108">
        <v>790</v>
      </c>
      <c r="C764" s="109" t="s">
        <v>1921</v>
      </c>
      <c r="D764" s="175" t="s">
        <v>1941</v>
      </c>
      <c r="E764" s="109" t="s">
        <v>1497</v>
      </c>
      <c r="F764" s="182" t="s">
        <v>1802</v>
      </c>
      <c r="G764" s="112">
        <v>10.3</v>
      </c>
      <c r="H764" s="176" t="s">
        <v>967</v>
      </c>
      <c r="I764" s="108">
        <v>0</v>
      </c>
      <c r="J764" s="108">
        <v>0</v>
      </c>
      <c r="K764" s="109"/>
      <c r="L764" s="111" t="s">
        <v>920</v>
      </c>
      <c r="M764" s="109" t="s">
        <v>921</v>
      </c>
      <c r="N764" s="109" t="s">
        <v>921</v>
      </c>
      <c r="O764" s="108">
        <v>2</v>
      </c>
      <c r="P764" s="111" t="s">
        <v>73</v>
      </c>
      <c r="Q764" s="108">
        <v>1080202</v>
      </c>
      <c r="R764" s="108">
        <v>2880</v>
      </c>
      <c r="S764" s="108">
        <v>1937</v>
      </c>
      <c r="T764" s="108">
        <v>1</v>
      </c>
      <c r="U764" s="113">
        <v>2014</v>
      </c>
      <c r="V764" s="113">
        <v>299</v>
      </c>
      <c r="W764" s="113">
        <v>0</v>
      </c>
      <c r="X764" s="114" t="s">
        <v>1613</v>
      </c>
      <c r="Y764" s="108">
        <v>1198</v>
      </c>
      <c r="Z764" s="109" t="s">
        <v>1613</v>
      </c>
      <c r="AA764" s="177" t="s">
        <v>1923</v>
      </c>
      <c r="AB764" s="177" t="s">
        <v>1613</v>
      </c>
      <c r="AC764" s="178">
        <f>AB764-AA764</f>
        <v>-76</v>
      </c>
      <c r="AD764" s="179">
        <f>IF(AF764="SI", 0,G764)</f>
        <v>10.3</v>
      </c>
      <c r="AE764" s="180">
        <f>AD764*AC764</f>
        <v>-782.80000000000007</v>
      </c>
      <c r="AF764" s="181"/>
    </row>
    <row r="765" spans="1:32" ht="36">
      <c r="A765" s="108">
        <v>2014</v>
      </c>
      <c r="B765" s="108">
        <v>791</v>
      </c>
      <c r="C765" s="109" t="s">
        <v>1921</v>
      </c>
      <c r="D765" s="175" t="s">
        <v>1942</v>
      </c>
      <c r="E765" s="109" t="s">
        <v>1497</v>
      </c>
      <c r="F765" s="182" t="s">
        <v>1802</v>
      </c>
      <c r="G765" s="112">
        <v>65.11</v>
      </c>
      <c r="H765" s="176" t="s">
        <v>967</v>
      </c>
      <c r="I765" s="108">
        <v>0</v>
      </c>
      <c r="J765" s="108">
        <v>0</v>
      </c>
      <c r="K765" s="109"/>
      <c r="L765" s="111" t="s">
        <v>920</v>
      </c>
      <c r="M765" s="109" t="s">
        <v>921</v>
      </c>
      <c r="N765" s="109" t="s">
        <v>921</v>
      </c>
      <c r="O765" s="108">
        <v>2</v>
      </c>
      <c r="P765" s="111" t="s">
        <v>73</v>
      </c>
      <c r="Q765" s="108">
        <v>1080202</v>
      </c>
      <c r="R765" s="108">
        <v>2880</v>
      </c>
      <c r="S765" s="108">
        <v>1937</v>
      </c>
      <c r="T765" s="108">
        <v>1</v>
      </c>
      <c r="U765" s="113">
        <v>2014</v>
      </c>
      <c r="V765" s="113">
        <v>299</v>
      </c>
      <c r="W765" s="113">
        <v>0</v>
      </c>
      <c r="X765" s="114" t="s">
        <v>1613</v>
      </c>
      <c r="Y765" s="108">
        <v>1196</v>
      </c>
      <c r="Z765" s="109" t="s">
        <v>1613</v>
      </c>
      <c r="AA765" s="177" t="s">
        <v>1923</v>
      </c>
      <c r="AB765" s="177" t="s">
        <v>1613</v>
      </c>
      <c r="AC765" s="178">
        <f>AB765-AA765</f>
        <v>-76</v>
      </c>
      <c r="AD765" s="179">
        <f>IF(AF765="SI", 0,G765)</f>
        <v>65.11</v>
      </c>
      <c r="AE765" s="180">
        <f>AD765*AC765</f>
        <v>-4948.3599999999997</v>
      </c>
      <c r="AF765" s="181"/>
    </row>
    <row r="766" spans="1:32" ht="36">
      <c r="A766" s="108">
        <v>2014</v>
      </c>
      <c r="B766" s="108">
        <v>792</v>
      </c>
      <c r="C766" s="109" t="s">
        <v>1921</v>
      </c>
      <c r="D766" s="175" t="s">
        <v>1943</v>
      </c>
      <c r="E766" s="109" t="s">
        <v>1497</v>
      </c>
      <c r="F766" s="182" t="s">
        <v>1802</v>
      </c>
      <c r="G766" s="112">
        <v>3.73</v>
      </c>
      <c r="H766" s="176" t="s">
        <v>967</v>
      </c>
      <c r="I766" s="108">
        <v>0</v>
      </c>
      <c r="J766" s="108">
        <v>0</v>
      </c>
      <c r="K766" s="109"/>
      <c r="L766" s="111" t="s">
        <v>920</v>
      </c>
      <c r="M766" s="109" t="s">
        <v>921</v>
      </c>
      <c r="N766" s="109" t="s">
        <v>921</v>
      </c>
      <c r="O766" s="108">
        <v>2</v>
      </c>
      <c r="P766" s="111" t="s">
        <v>73</v>
      </c>
      <c r="Q766" s="108">
        <v>1080202</v>
      </c>
      <c r="R766" s="108">
        <v>2880</v>
      </c>
      <c r="S766" s="108">
        <v>1937</v>
      </c>
      <c r="T766" s="108">
        <v>1</v>
      </c>
      <c r="U766" s="113">
        <v>2014</v>
      </c>
      <c r="V766" s="113">
        <v>299</v>
      </c>
      <c r="W766" s="113">
        <v>0</v>
      </c>
      <c r="X766" s="114" t="s">
        <v>1613</v>
      </c>
      <c r="Y766" s="108">
        <v>1197</v>
      </c>
      <c r="Z766" s="109" t="s">
        <v>1613</v>
      </c>
      <c r="AA766" s="177" t="s">
        <v>1923</v>
      </c>
      <c r="AB766" s="177" t="s">
        <v>1613</v>
      </c>
      <c r="AC766" s="178">
        <f>AB766-AA766</f>
        <v>-76</v>
      </c>
      <c r="AD766" s="179">
        <f>IF(AF766="SI", 0,G766)</f>
        <v>3.73</v>
      </c>
      <c r="AE766" s="180">
        <f>AD766*AC766</f>
        <v>-283.48</v>
      </c>
      <c r="AF766" s="181"/>
    </row>
    <row r="767" spans="1:32" ht="36">
      <c r="A767" s="108">
        <v>2014</v>
      </c>
      <c r="B767" s="108">
        <v>793</v>
      </c>
      <c r="C767" s="109" t="s">
        <v>1921</v>
      </c>
      <c r="D767" s="175" t="s">
        <v>1944</v>
      </c>
      <c r="E767" s="109" t="s">
        <v>1497</v>
      </c>
      <c r="F767" s="182" t="s">
        <v>1802</v>
      </c>
      <c r="G767" s="112">
        <v>29.24</v>
      </c>
      <c r="H767" s="176" t="s">
        <v>967</v>
      </c>
      <c r="I767" s="108">
        <v>0</v>
      </c>
      <c r="J767" s="108">
        <v>0</v>
      </c>
      <c r="K767" s="109"/>
      <c r="L767" s="111" t="s">
        <v>920</v>
      </c>
      <c r="M767" s="109" t="s">
        <v>921</v>
      </c>
      <c r="N767" s="109" t="s">
        <v>921</v>
      </c>
      <c r="O767" s="108">
        <v>2</v>
      </c>
      <c r="P767" s="111" t="s">
        <v>73</v>
      </c>
      <c r="Q767" s="108">
        <v>1080202</v>
      </c>
      <c r="R767" s="108">
        <v>2880</v>
      </c>
      <c r="S767" s="108">
        <v>1937</v>
      </c>
      <c r="T767" s="108">
        <v>1</v>
      </c>
      <c r="U767" s="113">
        <v>2014</v>
      </c>
      <c r="V767" s="113">
        <v>299</v>
      </c>
      <c r="W767" s="113">
        <v>0</v>
      </c>
      <c r="X767" s="114" t="s">
        <v>1613</v>
      </c>
      <c r="Y767" s="108">
        <v>1199</v>
      </c>
      <c r="Z767" s="109" t="s">
        <v>1613</v>
      </c>
      <c r="AA767" s="177" t="s">
        <v>1923</v>
      </c>
      <c r="AB767" s="177" t="s">
        <v>1613</v>
      </c>
      <c r="AC767" s="178">
        <f>AB767-AA767</f>
        <v>-76</v>
      </c>
      <c r="AD767" s="179">
        <f>IF(AF767="SI", 0,G767)</f>
        <v>29.24</v>
      </c>
      <c r="AE767" s="180">
        <f>AD767*AC767</f>
        <v>-2222.2399999999998</v>
      </c>
      <c r="AF767" s="181"/>
    </row>
    <row r="768" spans="1:32" ht="36">
      <c r="A768" s="108">
        <v>2014</v>
      </c>
      <c r="B768" s="108">
        <v>794</v>
      </c>
      <c r="C768" s="109" t="s">
        <v>1921</v>
      </c>
      <c r="D768" s="175" t="s">
        <v>1945</v>
      </c>
      <c r="E768" s="109" t="s">
        <v>1497</v>
      </c>
      <c r="F768" s="182" t="s">
        <v>1802</v>
      </c>
      <c r="G768" s="112">
        <v>91.01</v>
      </c>
      <c r="H768" s="176" t="s">
        <v>967</v>
      </c>
      <c r="I768" s="108">
        <v>0</v>
      </c>
      <c r="J768" s="108">
        <v>0</v>
      </c>
      <c r="K768" s="109"/>
      <c r="L768" s="111" t="s">
        <v>920</v>
      </c>
      <c r="M768" s="109" t="s">
        <v>921</v>
      </c>
      <c r="N768" s="109" t="s">
        <v>921</v>
      </c>
      <c r="O768" s="108">
        <v>2</v>
      </c>
      <c r="P768" s="111" t="s">
        <v>73</v>
      </c>
      <c r="Q768" s="108">
        <v>1080202</v>
      </c>
      <c r="R768" s="108">
        <v>2880</v>
      </c>
      <c r="S768" s="108">
        <v>1937</v>
      </c>
      <c r="T768" s="108">
        <v>1</v>
      </c>
      <c r="U768" s="113">
        <v>2014</v>
      </c>
      <c r="V768" s="113">
        <v>299</v>
      </c>
      <c r="W768" s="113">
        <v>0</v>
      </c>
      <c r="X768" s="114" t="s">
        <v>1613</v>
      </c>
      <c r="Y768" s="108">
        <v>1199</v>
      </c>
      <c r="Z768" s="109" t="s">
        <v>1613</v>
      </c>
      <c r="AA768" s="177" t="s">
        <v>1923</v>
      </c>
      <c r="AB768" s="177" t="s">
        <v>1613</v>
      </c>
      <c r="AC768" s="178">
        <f>AB768-AA768</f>
        <v>-76</v>
      </c>
      <c r="AD768" s="179">
        <f>IF(AF768="SI", 0,G768)</f>
        <v>91.01</v>
      </c>
      <c r="AE768" s="180">
        <f>AD768*AC768</f>
        <v>-6916.76</v>
      </c>
      <c r="AF768" s="181"/>
    </row>
    <row r="769" spans="1:32" ht="36">
      <c r="A769" s="108">
        <v>2014</v>
      </c>
      <c r="B769" s="108">
        <v>795</v>
      </c>
      <c r="C769" s="109" t="s">
        <v>1921</v>
      </c>
      <c r="D769" s="175" t="s">
        <v>1946</v>
      </c>
      <c r="E769" s="109" t="s">
        <v>1497</v>
      </c>
      <c r="F769" s="182" t="s">
        <v>1802</v>
      </c>
      <c r="G769" s="112">
        <v>139.63</v>
      </c>
      <c r="H769" s="176" t="s">
        <v>967</v>
      </c>
      <c r="I769" s="108">
        <v>0</v>
      </c>
      <c r="J769" s="108">
        <v>0</v>
      </c>
      <c r="K769" s="109"/>
      <c r="L769" s="111" t="s">
        <v>920</v>
      </c>
      <c r="M769" s="109" t="s">
        <v>921</v>
      </c>
      <c r="N769" s="109" t="s">
        <v>921</v>
      </c>
      <c r="O769" s="108">
        <v>2</v>
      </c>
      <c r="P769" s="111" t="s">
        <v>73</v>
      </c>
      <c r="Q769" s="108">
        <v>1080202</v>
      </c>
      <c r="R769" s="108">
        <v>2880</v>
      </c>
      <c r="S769" s="108">
        <v>1937</v>
      </c>
      <c r="T769" s="108">
        <v>1</v>
      </c>
      <c r="U769" s="113">
        <v>2014</v>
      </c>
      <c r="V769" s="113">
        <v>299</v>
      </c>
      <c r="W769" s="113">
        <v>0</v>
      </c>
      <c r="X769" s="114" t="s">
        <v>1613</v>
      </c>
      <c r="Y769" s="108">
        <v>1199</v>
      </c>
      <c r="Z769" s="109" t="s">
        <v>1613</v>
      </c>
      <c r="AA769" s="177" t="s">
        <v>1923</v>
      </c>
      <c r="AB769" s="177" t="s">
        <v>1613</v>
      </c>
      <c r="AC769" s="178">
        <f>AB769-AA769</f>
        <v>-76</v>
      </c>
      <c r="AD769" s="179">
        <f>IF(AF769="SI", 0,G769)</f>
        <v>139.63</v>
      </c>
      <c r="AE769" s="180">
        <f>AD769*AC769</f>
        <v>-10611.88</v>
      </c>
      <c r="AF769" s="181"/>
    </row>
    <row r="770" spans="1:32" ht="36">
      <c r="A770" s="108">
        <v>2014</v>
      </c>
      <c r="B770" s="108">
        <v>796</v>
      </c>
      <c r="C770" s="109" t="s">
        <v>1921</v>
      </c>
      <c r="D770" s="175" t="s">
        <v>1947</v>
      </c>
      <c r="E770" s="109" t="s">
        <v>1497</v>
      </c>
      <c r="F770" s="182" t="s">
        <v>1802</v>
      </c>
      <c r="G770" s="112">
        <v>9.61</v>
      </c>
      <c r="H770" s="176" t="s">
        <v>967</v>
      </c>
      <c r="I770" s="108">
        <v>0</v>
      </c>
      <c r="J770" s="108">
        <v>0</v>
      </c>
      <c r="K770" s="109"/>
      <c r="L770" s="111" t="s">
        <v>920</v>
      </c>
      <c r="M770" s="109" t="s">
        <v>921</v>
      </c>
      <c r="N770" s="109" t="s">
        <v>921</v>
      </c>
      <c r="O770" s="108">
        <v>2</v>
      </c>
      <c r="P770" s="111" t="s">
        <v>73</v>
      </c>
      <c r="Q770" s="108">
        <v>1080202</v>
      </c>
      <c r="R770" s="108">
        <v>2880</v>
      </c>
      <c r="S770" s="108">
        <v>1937</v>
      </c>
      <c r="T770" s="108">
        <v>1</v>
      </c>
      <c r="U770" s="113">
        <v>2014</v>
      </c>
      <c r="V770" s="113">
        <v>299</v>
      </c>
      <c r="W770" s="113">
        <v>0</v>
      </c>
      <c r="X770" s="114" t="s">
        <v>1613</v>
      </c>
      <c r="Y770" s="108">
        <v>1199</v>
      </c>
      <c r="Z770" s="109" t="s">
        <v>1613</v>
      </c>
      <c r="AA770" s="177" t="s">
        <v>1923</v>
      </c>
      <c r="AB770" s="177" t="s">
        <v>1613</v>
      </c>
      <c r="AC770" s="178">
        <f>AB770-AA770</f>
        <v>-76</v>
      </c>
      <c r="AD770" s="179">
        <f>IF(AF770="SI", 0,G770)</f>
        <v>9.61</v>
      </c>
      <c r="AE770" s="180">
        <f>AD770*AC770</f>
        <v>-730.3599999999999</v>
      </c>
      <c r="AF770" s="181"/>
    </row>
    <row r="771" spans="1:32" ht="36">
      <c r="A771" s="108">
        <v>2014</v>
      </c>
      <c r="B771" s="108">
        <v>797</v>
      </c>
      <c r="C771" s="109" t="s">
        <v>1921</v>
      </c>
      <c r="D771" s="175" t="s">
        <v>1948</v>
      </c>
      <c r="E771" s="109" t="s">
        <v>1497</v>
      </c>
      <c r="F771" s="182" t="s">
        <v>1802</v>
      </c>
      <c r="G771" s="112">
        <v>7.67</v>
      </c>
      <c r="H771" s="176" t="s">
        <v>967</v>
      </c>
      <c r="I771" s="108">
        <v>0</v>
      </c>
      <c r="J771" s="108">
        <v>0</v>
      </c>
      <c r="K771" s="109"/>
      <c r="L771" s="111" t="s">
        <v>920</v>
      </c>
      <c r="M771" s="109" t="s">
        <v>921</v>
      </c>
      <c r="N771" s="109" t="s">
        <v>921</v>
      </c>
      <c r="O771" s="108">
        <v>2</v>
      </c>
      <c r="P771" s="111" t="s">
        <v>73</v>
      </c>
      <c r="Q771" s="108">
        <v>1080202</v>
      </c>
      <c r="R771" s="108">
        <v>2880</v>
      </c>
      <c r="S771" s="108">
        <v>1937</v>
      </c>
      <c r="T771" s="108">
        <v>1</v>
      </c>
      <c r="U771" s="113">
        <v>2014</v>
      </c>
      <c r="V771" s="113">
        <v>299</v>
      </c>
      <c r="W771" s="113">
        <v>0</v>
      </c>
      <c r="X771" s="114" t="s">
        <v>1613</v>
      </c>
      <c r="Y771" s="108">
        <v>1199</v>
      </c>
      <c r="Z771" s="109" t="s">
        <v>1613</v>
      </c>
      <c r="AA771" s="177" t="s">
        <v>1923</v>
      </c>
      <c r="AB771" s="177" t="s">
        <v>1613</v>
      </c>
      <c r="AC771" s="178">
        <f>AB771-AA771</f>
        <v>-76</v>
      </c>
      <c r="AD771" s="179">
        <f>IF(AF771="SI", 0,G771)</f>
        <v>7.67</v>
      </c>
      <c r="AE771" s="180">
        <f>AD771*AC771</f>
        <v>-582.91999999999996</v>
      </c>
      <c r="AF771" s="181"/>
    </row>
    <row r="772" spans="1:32" ht="36">
      <c r="A772" s="108">
        <v>2014</v>
      </c>
      <c r="B772" s="108">
        <v>798</v>
      </c>
      <c r="C772" s="109" t="s">
        <v>1921</v>
      </c>
      <c r="D772" s="175" t="s">
        <v>1949</v>
      </c>
      <c r="E772" s="109" t="s">
        <v>1497</v>
      </c>
      <c r="F772" s="182" t="s">
        <v>1802</v>
      </c>
      <c r="G772" s="112">
        <v>7.75</v>
      </c>
      <c r="H772" s="176" t="s">
        <v>967</v>
      </c>
      <c r="I772" s="108">
        <v>0</v>
      </c>
      <c r="J772" s="108">
        <v>0</v>
      </c>
      <c r="K772" s="109"/>
      <c r="L772" s="111" t="s">
        <v>920</v>
      </c>
      <c r="M772" s="109" t="s">
        <v>921</v>
      </c>
      <c r="N772" s="109" t="s">
        <v>921</v>
      </c>
      <c r="O772" s="108">
        <v>2</v>
      </c>
      <c r="P772" s="111" t="s">
        <v>73</v>
      </c>
      <c r="Q772" s="108">
        <v>1080202</v>
      </c>
      <c r="R772" s="108">
        <v>2880</v>
      </c>
      <c r="S772" s="108">
        <v>1937</v>
      </c>
      <c r="T772" s="108">
        <v>1</v>
      </c>
      <c r="U772" s="113">
        <v>2014</v>
      </c>
      <c r="V772" s="113">
        <v>299</v>
      </c>
      <c r="W772" s="113">
        <v>0</v>
      </c>
      <c r="X772" s="114" t="s">
        <v>1613</v>
      </c>
      <c r="Y772" s="108">
        <v>1199</v>
      </c>
      <c r="Z772" s="109" t="s">
        <v>1613</v>
      </c>
      <c r="AA772" s="177" t="s">
        <v>1923</v>
      </c>
      <c r="AB772" s="177" t="s">
        <v>1613</v>
      </c>
      <c r="AC772" s="178">
        <f>AB772-AA772</f>
        <v>-76</v>
      </c>
      <c r="AD772" s="179">
        <f>IF(AF772="SI", 0,G772)</f>
        <v>7.75</v>
      </c>
      <c r="AE772" s="180">
        <f>AD772*AC772</f>
        <v>-589</v>
      </c>
      <c r="AF772" s="181"/>
    </row>
    <row r="773" spans="1:32" ht="36">
      <c r="A773" s="108">
        <v>2014</v>
      </c>
      <c r="B773" s="108">
        <v>799</v>
      </c>
      <c r="C773" s="109" t="s">
        <v>1921</v>
      </c>
      <c r="D773" s="175" t="s">
        <v>1950</v>
      </c>
      <c r="E773" s="109" t="s">
        <v>1497</v>
      </c>
      <c r="F773" s="182" t="s">
        <v>1802</v>
      </c>
      <c r="G773" s="112">
        <v>48.62</v>
      </c>
      <c r="H773" s="176" t="s">
        <v>967</v>
      </c>
      <c r="I773" s="108">
        <v>0</v>
      </c>
      <c r="J773" s="108">
        <v>0</v>
      </c>
      <c r="K773" s="109"/>
      <c r="L773" s="111" t="s">
        <v>920</v>
      </c>
      <c r="M773" s="109" t="s">
        <v>921</v>
      </c>
      <c r="N773" s="109" t="s">
        <v>921</v>
      </c>
      <c r="O773" s="108">
        <v>2</v>
      </c>
      <c r="P773" s="111" t="s">
        <v>73</v>
      </c>
      <c r="Q773" s="108">
        <v>1080202</v>
      </c>
      <c r="R773" s="108">
        <v>2880</v>
      </c>
      <c r="S773" s="108">
        <v>1937</v>
      </c>
      <c r="T773" s="108">
        <v>1</v>
      </c>
      <c r="U773" s="113">
        <v>2014</v>
      </c>
      <c r="V773" s="113">
        <v>299</v>
      </c>
      <c r="W773" s="113">
        <v>0</v>
      </c>
      <c r="X773" s="114" t="s">
        <v>1613</v>
      </c>
      <c r="Y773" s="108">
        <v>1199</v>
      </c>
      <c r="Z773" s="109" t="s">
        <v>1613</v>
      </c>
      <c r="AA773" s="177" t="s">
        <v>1923</v>
      </c>
      <c r="AB773" s="177" t="s">
        <v>1613</v>
      </c>
      <c r="AC773" s="178">
        <f>AB773-AA773</f>
        <v>-76</v>
      </c>
      <c r="AD773" s="179">
        <f>IF(AF773="SI", 0,G773)</f>
        <v>48.62</v>
      </c>
      <c r="AE773" s="180">
        <f>AD773*AC773</f>
        <v>-3695.12</v>
      </c>
      <c r="AF773" s="181"/>
    </row>
    <row r="774" spans="1:32" ht="36">
      <c r="A774" s="108">
        <v>2014</v>
      </c>
      <c r="B774" s="108">
        <v>800</v>
      </c>
      <c r="C774" s="109" t="s">
        <v>1921</v>
      </c>
      <c r="D774" s="175" t="s">
        <v>1951</v>
      </c>
      <c r="E774" s="109" t="s">
        <v>1497</v>
      </c>
      <c r="F774" s="182" t="s">
        <v>1802</v>
      </c>
      <c r="G774" s="112">
        <v>2.7</v>
      </c>
      <c r="H774" s="176" t="s">
        <v>967</v>
      </c>
      <c r="I774" s="108">
        <v>0</v>
      </c>
      <c r="J774" s="108">
        <v>0</v>
      </c>
      <c r="K774" s="109"/>
      <c r="L774" s="111" t="s">
        <v>920</v>
      </c>
      <c r="M774" s="109" t="s">
        <v>921</v>
      </c>
      <c r="N774" s="109" t="s">
        <v>921</v>
      </c>
      <c r="O774" s="108">
        <v>2</v>
      </c>
      <c r="P774" s="111" t="s">
        <v>73</v>
      </c>
      <c r="Q774" s="108">
        <v>1080202</v>
      </c>
      <c r="R774" s="108">
        <v>2880</v>
      </c>
      <c r="S774" s="108">
        <v>1937</v>
      </c>
      <c r="T774" s="108">
        <v>1</v>
      </c>
      <c r="U774" s="113">
        <v>2014</v>
      </c>
      <c r="V774" s="113">
        <v>299</v>
      </c>
      <c r="W774" s="113">
        <v>0</v>
      </c>
      <c r="X774" s="114" t="s">
        <v>1613</v>
      </c>
      <c r="Y774" s="108">
        <v>1197</v>
      </c>
      <c r="Z774" s="109" t="s">
        <v>1613</v>
      </c>
      <c r="AA774" s="177" t="s">
        <v>1923</v>
      </c>
      <c r="AB774" s="177" t="s">
        <v>1613</v>
      </c>
      <c r="AC774" s="178">
        <f>AB774-AA774</f>
        <v>-76</v>
      </c>
      <c r="AD774" s="179">
        <f>IF(AF774="SI", 0,G774)</f>
        <v>2.7</v>
      </c>
      <c r="AE774" s="180">
        <f>AD774*AC774</f>
        <v>-205.20000000000002</v>
      </c>
      <c r="AF774" s="181"/>
    </row>
    <row r="775" spans="1:32" ht="36">
      <c r="A775" s="108">
        <v>2014</v>
      </c>
      <c r="B775" s="108">
        <v>801</v>
      </c>
      <c r="C775" s="109" t="s">
        <v>1921</v>
      </c>
      <c r="D775" s="175" t="s">
        <v>1952</v>
      </c>
      <c r="E775" s="109" t="s">
        <v>1497</v>
      </c>
      <c r="F775" s="182" t="s">
        <v>1802</v>
      </c>
      <c r="G775" s="112">
        <v>20.75</v>
      </c>
      <c r="H775" s="176" t="s">
        <v>967</v>
      </c>
      <c r="I775" s="108">
        <v>0</v>
      </c>
      <c r="J775" s="108">
        <v>0</v>
      </c>
      <c r="K775" s="109"/>
      <c r="L775" s="111" t="s">
        <v>920</v>
      </c>
      <c r="M775" s="109" t="s">
        <v>921</v>
      </c>
      <c r="N775" s="109" t="s">
        <v>921</v>
      </c>
      <c r="O775" s="108">
        <v>2</v>
      </c>
      <c r="P775" s="111" t="s">
        <v>73</v>
      </c>
      <c r="Q775" s="108">
        <v>1080202</v>
      </c>
      <c r="R775" s="108">
        <v>2880</v>
      </c>
      <c r="S775" s="108">
        <v>1937</v>
      </c>
      <c r="T775" s="108">
        <v>1</v>
      </c>
      <c r="U775" s="113">
        <v>2014</v>
      </c>
      <c r="V775" s="113">
        <v>299</v>
      </c>
      <c r="W775" s="113">
        <v>0</v>
      </c>
      <c r="X775" s="114" t="s">
        <v>1613</v>
      </c>
      <c r="Y775" s="108">
        <v>1198</v>
      </c>
      <c r="Z775" s="109" t="s">
        <v>1613</v>
      </c>
      <c r="AA775" s="177" t="s">
        <v>1923</v>
      </c>
      <c r="AB775" s="177" t="s">
        <v>1613</v>
      </c>
      <c r="AC775" s="178">
        <f>AB775-AA775</f>
        <v>-76</v>
      </c>
      <c r="AD775" s="179">
        <f>IF(AF775="SI", 0,G775)</f>
        <v>20.75</v>
      </c>
      <c r="AE775" s="180">
        <f>AD775*AC775</f>
        <v>-1577</v>
      </c>
      <c r="AF775" s="181"/>
    </row>
    <row r="776" spans="1:32" ht="36">
      <c r="A776" s="108">
        <v>2014</v>
      </c>
      <c r="B776" s="108">
        <v>802</v>
      </c>
      <c r="C776" s="109" t="s">
        <v>1921</v>
      </c>
      <c r="D776" s="175" t="s">
        <v>1953</v>
      </c>
      <c r="E776" s="109" t="s">
        <v>1497</v>
      </c>
      <c r="F776" s="182" t="s">
        <v>1802</v>
      </c>
      <c r="G776" s="112">
        <v>22.02</v>
      </c>
      <c r="H776" s="176" t="s">
        <v>967</v>
      </c>
      <c r="I776" s="108">
        <v>0</v>
      </c>
      <c r="J776" s="108">
        <v>0</v>
      </c>
      <c r="K776" s="109"/>
      <c r="L776" s="111" t="s">
        <v>920</v>
      </c>
      <c r="M776" s="109" t="s">
        <v>921</v>
      </c>
      <c r="N776" s="109" t="s">
        <v>921</v>
      </c>
      <c r="O776" s="108">
        <v>2</v>
      </c>
      <c r="P776" s="111" t="s">
        <v>73</v>
      </c>
      <c r="Q776" s="108">
        <v>1080202</v>
      </c>
      <c r="R776" s="108">
        <v>2880</v>
      </c>
      <c r="S776" s="108">
        <v>1937</v>
      </c>
      <c r="T776" s="108">
        <v>1</v>
      </c>
      <c r="U776" s="113">
        <v>2014</v>
      </c>
      <c r="V776" s="113">
        <v>299</v>
      </c>
      <c r="W776" s="113">
        <v>0</v>
      </c>
      <c r="X776" s="114" t="s">
        <v>1613</v>
      </c>
      <c r="Y776" s="108">
        <v>1199</v>
      </c>
      <c r="Z776" s="109" t="s">
        <v>1613</v>
      </c>
      <c r="AA776" s="177" t="s">
        <v>1923</v>
      </c>
      <c r="AB776" s="177" t="s">
        <v>1613</v>
      </c>
      <c r="AC776" s="178">
        <f>AB776-AA776</f>
        <v>-76</v>
      </c>
      <c r="AD776" s="179">
        <f>IF(AF776="SI", 0,G776)</f>
        <v>22.02</v>
      </c>
      <c r="AE776" s="180">
        <f>AD776*AC776</f>
        <v>-1673.52</v>
      </c>
      <c r="AF776" s="181"/>
    </row>
    <row r="777" spans="1:32" ht="36">
      <c r="A777" s="108">
        <v>2014</v>
      </c>
      <c r="B777" s="108">
        <v>803</v>
      </c>
      <c r="C777" s="109" t="s">
        <v>1921</v>
      </c>
      <c r="D777" s="175" t="s">
        <v>1954</v>
      </c>
      <c r="E777" s="109" t="s">
        <v>1497</v>
      </c>
      <c r="F777" s="182" t="s">
        <v>1802</v>
      </c>
      <c r="G777" s="112">
        <v>23.57</v>
      </c>
      <c r="H777" s="176" t="s">
        <v>967</v>
      </c>
      <c r="I777" s="108">
        <v>0</v>
      </c>
      <c r="J777" s="108">
        <v>0</v>
      </c>
      <c r="K777" s="109"/>
      <c r="L777" s="111" t="s">
        <v>920</v>
      </c>
      <c r="M777" s="109" t="s">
        <v>921</v>
      </c>
      <c r="N777" s="109" t="s">
        <v>921</v>
      </c>
      <c r="O777" s="108">
        <v>2</v>
      </c>
      <c r="P777" s="111" t="s">
        <v>73</v>
      </c>
      <c r="Q777" s="108">
        <v>1080202</v>
      </c>
      <c r="R777" s="108">
        <v>2880</v>
      </c>
      <c r="S777" s="108">
        <v>1937</v>
      </c>
      <c r="T777" s="108">
        <v>1</v>
      </c>
      <c r="U777" s="113">
        <v>2014</v>
      </c>
      <c r="V777" s="113">
        <v>299</v>
      </c>
      <c r="W777" s="113">
        <v>0</v>
      </c>
      <c r="X777" s="114" t="s">
        <v>1613</v>
      </c>
      <c r="Y777" s="108">
        <v>1198</v>
      </c>
      <c r="Z777" s="109" t="s">
        <v>1613</v>
      </c>
      <c r="AA777" s="177" t="s">
        <v>1923</v>
      </c>
      <c r="AB777" s="177" t="s">
        <v>1613</v>
      </c>
      <c r="AC777" s="178">
        <f>AB777-AA777</f>
        <v>-76</v>
      </c>
      <c r="AD777" s="179">
        <f>IF(AF777="SI", 0,G777)</f>
        <v>23.57</v>
      </c>
      <c r="AE777" s="180">
        <f>AD777*AC777</f>
        <v>-1791.32</v>
      </c>
      <c r="AF777" s="181"/>
    </row>
    <row r="778" spans="1:32" ht="36">
      <c r="A778" s="108">
        <v>2014</v>
      </c>
      <c r="B778" s="108">
        <v>804</v>
      </c>
      <c r="C778" s="109" t="s">
        <v>1921</v>
      </c>
      <c r="D778" s="175" t="s">
        <v>1955</v>
      </c>
      <c r="E778" s="109" t="s">
        <v>1497</v>
      </c>
      <c r="F778" s="182" t="s">
        <v>1802</v>
      </c>
      <c r="G778" s="112">
        <v>16.23</v>
      </c>
      <c r="H778" s="176" t="s">
        <v>967</v>
      </c>
      <c r="I778" s="108">
        <v>0</v>
      </c>
      <c r="J778" s="108">
        <v>0</v>
      </c>
      <c r="K778" s="109"/>
      <c r="L778" s="111" t="s">
        <v>920</v>
      </c>
      <c r="M778" s="109" t="s">
        <v>921</v>
      </c>
      <c r="N778" s="109" t="s">
        <v>921</v>
      </c>
      <c r="O778" s="108">
        <v>2</v>
      </c>
      <c r="P778" s="111" t="s">
        <v>73</v>
      </c>
      <c r="Q778" s="108">
        <v>1080202</v>
      </c>
      <c r="R778" s="108">
        <v>2880</v>
      </c>
      <c r="S778" s="108">
        <v>1937</v>
      </c>
      <c r="T778" s="108">
        <v>1</v>
      </c>
      <c r="U778" s="113">
        <v>2014</v>
      </c>
      <c r="V778" s="113">
        <v>299</v>
      </c>
      <c r="W778" s="113">
        <v>0</v>
      </c>
      <c r="X778" s="114" t="s">
        <v>1613</v>
      </c>
      <c r="Y778" s="108">
        <v>1198</v>
      </c>
      <c r="Z778" s="109" t="s">
        <v>1613</v>
      </c>
      <c r="AA778" s="177" t="s">
        <v>1923</v>
      </c>
      <c r="AB778" s="177" t="s">
        <v>1613</v>
      </c>
      <c r="AC778" s="178">
        <f>AB778-AA778</f>
        <v>-76</v>
      </c>
      <c r="AD778" s="179">
        <f>IF(AF778="SI", 0,G778)</f>
        <v>16.23</v>
      </c>
      <c r="AE778" s="180">
        <f>AD778*AC778</f>
        <v>-1233.48</v>
      </c>
      <c r="AF778" s="181"/>
    </row>
    <row r="779" spans="1:32" ht="36">
      <c r="A779" s="108">
        <v>2014</v>
      </c>
      <c r="B779" s="108">
        <v>805</v>
      </c>
      <c r="C779" s="109" t="s">
        <v>1921</v>
      </c>
      <c r="D779" s="175" t="s">
        <v>1956</v>
      </c>
      <c r="E779" s="109" t="s">
        <v>1497</v>
      </c>
      <c r="F779" s="182" t="s">
        <v>1802</v>
      </c>
      <c r="G779" s="112">
        <v>232.87</v>
      </c>
      <c r="H779" s="176" t="s">
        <v>967</v>
      </c>
      <c r="I779" s="108">
        <v>0</v>
      </c>
      <c r="J779" s="108">
        <v>0</v>
      </c>
      <c r="K779" s="109"/>
      <c r="L779" s="111" t="s">
        <v>920</v>
      </c>
      <c r="M779" s="109" t="s">
        <v>921</v>
      </c>
      <c r="N779" s="109" t="s">
        <v>921</v>
      </c>
      <c r="O779" s="108">
        <v>2</v>
      </c>
      <c r="P779" s="111" t="s">
        <v>73</v>
      </c>
      <c r="Q779" s="108">
        <v>1080202</v>
      </c>
      <c r="R779" s="108">
        <v>2880</v>
      </c>
      <c r="S779" s="108">
        <v>1937</v>
      </c>
      <c r="T779" s="108">
        <v>1</v>
      </c>
      <c r="U779" s="113">
        <v>2014</v>
      </c>
      <c r="V779" s="113">
        <v>299</v>
      </c>
      <c r="W779" s="113">
        <v>0</v>
      </c>
      <c r="X779" s="114" t="s">
        <v>1613</v>
      </c>
      <c r="Y779" s="108">
        <v>1198</v>
      </c>
      <c r="Z779" s="109" t="s">
        <v>1613</v>
      </c>
      <c r="AA779" s="177" t="s">
        <v>1923</v>
      </c>
      <c r="AB779" s="177" t="s">
        <v>1613</v>
      </c>
      <c r="AC779" s="178">
        <f>AB779-AA779</f>
        <v>-76</v>
      </c>
      <c r="AD779" s="179">
        <f>IF(AF779="SI", 0,G779)</f>
        <v>232.87</v>
      </c>
      <c r="AE779" s="180">
        <f>AD779*AC779</f>
        <v>-17698.12</v>
      </c>
      <c r="AF779" s="181"/>
    </row>
    <row r="780" spans="1:32" ht="36">
      <c r="A780" s="108">
        <v>2014</v>
      </c>
      <c r="B780" s="108">
        <v>806</v>
      </c>
      <c r="C780" s="109" t="s">
        <v>1921</v>
      </c>
      <c r="D780" s="175" t="s">
        <v>1957</v>
      </c>
      <c r="E780" s="109" t="s">
        <v>1497</v>
      </c>
      <c r="F780" s="182" t="s">
        <v>1802</v>
      </c>
      <c r="G780" s="112">
        <v>31.15</v>
      </c>
      <c r="H780" s="176" t="s">
        <v>967</v>
      </c>
      <c r="I780" s="108">
        <v>0</v>
      </c>
      <c r="J780" s="108">
        <v>0</v>
      </c>
      <c r="K780" s="109"/>
      <c r="L780" s="111" t="s">
        <v>920</v>
      </c>
      <c r="M780" s="109" t="s">
        <v>921</v>
      </c>
      <c r="N780" s="109" t="s">
        <v>921</v>
      </c>
      <c r="O780" s="108">
        <v>2</v>
      </c>
      <c r="P780" s="111" t="s">
        <v>73</v>
      </c>
      <c r="Q780" s="108">
        <v>1080202</v>
      </c>
      <c r="R780" s="108">
        <v>2880</v>
      </c>
      <c r="S780" s="108">
        <v>1937</v>
      </c>
      <c r="T780" s="108">
        <v>1</v>
      </c>
      <c r="U780" s="113">
        <v>2014</v>
      </c>
      <c r="V780" s="113">
        <v>299</v>
      </c>
      <c r="W780" s="113">
        <v>0</v>
      </c>
      <c r="X780" s="114" t="s">
        <v>1613</v>
      </c>
      <c r="Y780" s="108">
        <v>1198</v>
      </c>
      <c r="Z780" s="109" t="s">
        <v>1613</v>
      </c>
      <c r="AA780" s="177" t="s">
        <v>1923</v>
      </c>
      <c r="AB780" s="177" t="s">
        <v>1613</v>
      </c>
      <c r="AC780" s="178">
        <f>AB780-AA780</f>
        <v>-76</v>
      </c>
      <c r="AD780" s="179">
        <f>IF(AF780="SI", 0,G780)</f>
        <v>31.15</v>
      </c>
      <c r="AE780" s="180">
        <f>AD780*AC780</f>
        <v>-2367.4</v>
      </c>
      <c r="AF780" s="181"/>
    </row>
    <row r="781" spans="1:32" ht="36">
      <c r="A781" s="108">
        <v>2014</v>
      </c>
      <c r="B781" s="108">
        <v>807</v>
      </c>
      <c r="C781" s="109" t="s">
        <v>1921</v>
      </c>
      <c r="D781" s="175" t="s">
        <v>1958</v>
      </c>
      <c r="E781" s="109" t="s">
        <v>1497</v>
      </c>
      <c r="F781" s="182" t="s">
        <v>1802</v>
      </c>
      <c r="G781" s="112">
        <v>27.24</v>
      </c>
      <c r="H781" s="176" t="s">
        <v>967</v>
      </c>
      <c r="I781" s="108">
        <v>0</v>
      </c>
      <c r="J781" s="108">
        <v>0</v>
      </c>
      <c r="K781" s="109"/>
      <c r="L781" s="111" t="s">
        <v>920</v>
      </c>
      <c r="M781" s="109" t="s">
        <v>921</v>
      </c>
      <c r="N781" s="109" t="s">
        <v>921</v>
      </c>
      <c r="O781" s="108">
        <v>2</v>
      </c>
      <c r="P781" s="111" t="s">
        <v>73</v>
      </c>
      <c r="Q781" s="108">
        <v>1080202</v>
      </c>
      <c r="R781" s="108">
        <v>2880</v>
      </c>
      <c r="S781" s="108">
        <v>1937</v>
      </c>
      <c r="T781" s="108">
        <v>1</v>
      </c>
      <c r="U781" s="113">
        <v>2014</v>
      </c>
      <c r="V781" s="113">
        <v>299</v>
      </c>
      <c r="W781" s="113">
        <v>0</v>
      </c>
      <c r="X781" s="114" t="s">
        <v>1613</v>
      </c>
      <c r="Y781" s="108">
        <v>1198</v>
      </c>
      <c r="Z781" s="109" t="s">
        <v>1613</v>
      </c>
      <c r="AA781" s="177" t="s">
        <v>1923</v>
      </c>
      <c r="AB781" s="177" t="s">
        <v>1613</v>
      </c>
      <c r="AC781" s="178">
        <f>AB781-AA781</f>
        <v>-76</v>
      </c>
      <c r="AD781" s="179">
        <f>IF(AF781="SI", 0,G781)</f>
        <v>27.24</v>
      </c>
      <c r="AE781" s="180">
        <f>AD781*AC781</f>
        <v>-2070.2399999999998</v>
      </c>
      <c r="AF781" s="181"/>
    </row>
    <row r="782" spans="1:32" ht="36">
      <c r="A782" s="108">
        <v>2014</v>
      </c>
      <c r="B782" s="108">
        <v>808</v>
      </c>
      <c r="C782" s="109" t="s">
        <v>1921</v>
      </c>
      <c r="D782" s="175" t="s">
        <v>1959</v>
      </c>
      <c r="E782" s="109" t="s">
        <v>1497</v>
      </c>
      <c r="F782" s="182" t="s">
        <v>1802</v>
      </c>
      <c r="G782" s="112">
        <v>99.02</v>
      </c>
      <c r="H782" s="176" t="s">
        <v>967</v>
      </c>
      <c r="I782" s="108">
        <v>0</v>
      </c>
      <c r="J782" s="108">
        <v>0</v>
      </c>
      <c r="K782" s="109"/>
      <c r="L782" s="111" t="s">
        <v>920</v>
      </c>
      <c r="M782" s="109" t="s">
        <v>921</v>
      </c>
      <c r="N782" s="109" t="s">
        <v>921</v>
      </c>
      <c r="O782" s="108">
        <v>2</v>
      </c>
      <c r="P782" s="111" t="s">
        <v>73</v>
      </c>
      <c r="Q782" s="108">
        <v>1080202</v>
      </c>
      <c r="R782" s="108">
        <v>2880</v>
      </c>
      <c r="S782" s="108">
        <v>1937</v>
      </c>
      <c r="T782" s="108">
        <v>1</v>
      </c>
      <c r="U782" s="113">
        <v>2014</v>
      </c>
      <c r="V782" s="113">
        <v>299</v>
      </c>
      <c r="W782" s="113">
        <v>0</v>
      </c>
      <c r="X782" s="114" t="s">
        <v>1613</v>
      </c>
      <c r="Y782" s="108">
        <v>1198</v>
      </c>
      <c r="Z782" s="109" t="s">
        <v>1613</v>
      </c>
      <c r="AA782" s="177" t="s">
        <v>1923</v>
      </c>
      <c r="AB782" s="177" t="s">
        <v>1613</v>
      </c>
      <c r="AC782" s="178">
        <f>AB782-AA782</f>
        <v>-76</v>
      </c>
      <c r="AD782" s="179">
        <f>IF(AF782="SI", 0,G782)</f>
        <v>99.02</v>
      </c>
      <c r="AE782" s="180">
        <f>AD782*AC782</f>
        <v>-7525.5199999999995</v>
      </c>
      <c r="AF782" s="181"/>
    </row>
    <row r="783" spans="1:32" ht="36">
      <c r="A783" s="108">
        <v>2014</v>
      </c>
      <c r="B783" s="108">
        <v>809</v>
      </c>
      <c r="C783" s="109" t="s">
        <v>1921</v>
      </c>
      <c r="D783" s="175" t="s">
        <v>1960</v>
      </c>
      <c r="E783" s="109" t="s">
        <v>1497</v>
      </c>
      <c r="F783" s="182" t="s">
        <v>1802</v>
      </c>
      <c r="G783" s="112">
        <v>54.83</v>
      </c>
      <c r="H783" s="176" t="s">
        <v>967</v>
      </c>
      <c r="I783" s="108">
        <v>0</v>
      </c>
      <c r="J783" s="108">
        <v>0</v>
      </c>
      <c r="K783" s="109"/>
      <c r="L783" s="111" t="s">
        <v>920</v>
      </c>
      <c r="M783" s="109" t="s">
        <v>921</v>
      </c>
      <c r="N783" s="109" t="s">
        <v>921</v>
      </c>
      <c r="O783" s="108">
        <v>2</v>
      </c>
      <c r="P783" s="111" t="s">
        <v>73</v>
      </c>
      <c r="Q783" s="108">
        <v>1080202</v>
      </c>
      <c r="R783" s="108">
        <v>2880</v>
      </c>
      <c r="S783" s="108">
        <v>1937</v>
      </c>
      <c r="T783" s="108">
        <v>1</v>
      </c>
      <c r="U783" s="113">
        <v>2014</v>
      </c>
      <c r="V783" s="113">
        <v>299</v>
      </c>
      <c r="W783" s="113">
        <v>0</v>
      </c>
      <c r="X783" s="114" t="s">
        <v>1613</v>
      </c>
      <c r="Y783" s="108">
        <v>1198</v>
      </c>
      <c r="Z783" s="109" t="s">
        <v>1613</v>
      </c>
      <c r="AA783" s="177" t="s">
        <v>1923</v>
      </c>
      <c r="AB783" s="177" t="s">
        <v>1613</v>
      </c>
      <c r="AC783" s="178">
        <f>AB783-AA783</f>
        <v>-76</v>
      </c>
      <c r="AD783" s="179">
        <f>IF(AF783="SI", 0,G783)</f>
        <v>54.83</v>
      </c>
      <c r="AE783" s="180">
        <f>AD783*AC783</f>
        <v>-4167.08</v>
      </c>
      <c r="AF783" s="181"/>
    </row>
    <row r="784" spans="1:32" ht="36">
      <c r="A784" s="108">
        <v>2014</v>
      </c>
      <c r="B784" s="108">
        <v>810</v>
      </c>
      <c r="C784" s="109" t="s">
        <v>1921</v>
      </c>
      <c r="D784" s="175" t="s">
        <v>1961</v>
      </c>
      <c r="E784" s="109" t="s">
        <v>1484</v>
      </c>
      <c r="F784" s="182" t="s">
        <v>1802</v>
      </c>
      <c r="G784" s="112">
        <v>13.03</v>
      </c>
      <c r="H784" s="176" t="s">
        <v>967</v>
      </c>
      <c r="I784" s="108">
        <v>0</v>
      </c>
      <c r="J784" s="108">
        <v>0</v>
      </c>
      <c r="K784" s="109"/>
      <c r="L784" s="111" t="s">
        <v>920</v>
      </c>
      <c r="M784" s="109" t="s">
        <v>921</v>
      </c>
      <c r="N784" s="109" t="s">
        <v>921</v>
      </c>
      <c r="O784" s="108">
        <v>2</v>
      </c>
      <c r="P784" s="111" t="s">
        <v>73</v>
      </c>
      <c r="Q784" s="108">
        <v>1080202</v>
      </c>
      <c r="R784" s="108">
        <v>2880</v>
      </c>
      <c r="S784" s="108">
        <v>1937</v>
      </c>
      <c r="T784" s="108">
        <v>1</v>
      </c>
      <c r="U784" s="113">
        <v>2014</v>
      </c>
      <c r="V784" s="113">
        <v>299</v>
      </c>
      <c r="W784" s="113">
        <v>0</v>
      </c>
      <c r="X784" s="114" t="s">
        <v>1613</v>
      </c>
      <c r="Y784" s="108">
        <v>1198</v>
      </c>
      <c r="Z784" s="109" t="s">
        <v>1613</v>
      </c>
      <c r="AA784" s="177" t="s">
        <v>1923</v>
      </c>
      <c r="AB784" s="177" t="s">
        <v>1613</v>
      </c>
      <c r="AC784" s="178">
        <f>AB784-AA784</f>
        <v>-76</v>
      </c>
      <c r="AD784" s="179">
        <f>IF(AF784="SI", 0,G784)</f>
        <v>13.03</v>
      </c>
      <c r="AE784" s="180">
        <f>AD784*AC784</f>
        <v>-990.28</v>
      </c>
      <c r="AF784" s="181"/>
    </row>
    <row r="785" spans="1:32" ht="24">
      <c r="A785" s="108">
        <v>2014</v>
      </c>
      <c r="B785" s="108">
        <v>811</v>
      </c>
      <c r="C785" s="109" t="s">
        <v>1962</v>
      </c>
      <c r="D785" s="175" t="s">
        <v>1963</v>
      </c>
      <c r="E785" s="109" t="s">
        <v>1497</v>
      </c>
      <c r="F785" s="182" t="s">
        <v>1806</v>
      </c>
      <c r="G785" s="112">
        <v>135.30000000000001</v>
      </c>
      <c r="H785" s="176" t="s">
        <v>1098</v>
      </c>
      <c r="I785" s="108">
        <v>0</v>
      </c>
      <c r="J785" s="108">
        <v>0</v>
      </c>
      <c r="K785" s="109"/>
      <c r="L785" s="111" t="s">
        <v>920</v>
      </c>
      <c r="M785" s="109" t="s">
        <v>921</v>
      </c>
      <c r="N785" s="109" t="s">
        <v>921</v>
      </c>
      <c r="O785" s="108">
        <v>3</v>
      </c>
      <c r="P785" s="111" t="s">
        <v>243</v>
      </c>
      <c r="Q785" s="108">
        <v>1040203</v>
      </c>
      <c r="R785" s="108">
        <v>1570</v>
      </c>
      <c r="S785" s="108">
        <v>1367</v>
      </c>
      <c r="T785" s="108">
        <v>3</v>
      </c>
      <c r="U785" s="113">
        <v>2014</v>
      </c>
      <c r="V785" s="113">
        <v>828</v>
      </c>
      <c r="W785" s="113">
        <v>0</v>
      </c>
      <c r="X785" s="114" t="s">
        <v>70</v>
      </c>
      <c r="Y785" s="108">
        <v>1200</v>
      </c>
      <c r="Z785" s="109" t="s">
        <v>1613</v>
      </c>
      <c r="AA785" s="177" t="s">
        <v>1964</v>
      </c>
      <c r="AB785" s="177" t="s">
        <v>1613</v>
      </c>
      <c r="AC785" s="178">
        <f>AB785-AA785</f>
        <v>-79</v>
      </c>
      <c r="AD785" s="179">
        <f>IF(AF785="SI", 0,G785)</f>
        <v>135.30000000000001</v>
      </c>
      <c r="AE785" s="180">
        <f>AD785*AC785</f>
        <v>-10688.7</v>
      </c>
      <c r="AF785" s="181"/>
    </row>
    <row r="786" spans="1:32" ht="36">
      <c r="A786" s="108">
        <v>2014</v>
      </c>
      <c r="B786" s="108">
        <v>812</v>
      </c>
      <c r="C786" s="109" t="s">
        <v>1962</v>
      </c>
      <c r="D786" s="175" t="s">
        <v>1965</v>
      </c>
      <c r="E786" s="109" t="s">
        <v>1497</v>
      </c>
      <c r="F786" s="182" t="s">
        <v>1802</v>
      </c>
      <c r="G786" s="112">
        <v>12.13</v>
      </c>
      <c r="H786" s="176" t="s">
        <v>1098</v>
      </c>
      <c r="I786" s="108">
        <v>0</v>
      </c>
      <c r="J786" s="108">
        <v>0</v>
      </c>
      <c r="K786" s="109"/>
      <c r="L786" s="111" t="s">
        <v>920</v>
      </c>
      <c r="M786" s="109" t="s">
        <v>921</v>
      </c>
      <c r="N786" s="109" t="s">
        <v>921</v>
      </c>
      <c r="O786" s="108">
        <v>2</v>
      </c>
      <c r="P786" s="111" t="s">
        <v>73</v>
      </c>
      <c r="Q786" s="108">
        <v>1060302</v>
      </c>
      <c r="R786" s="108">
        <v>2440</v>
      </c>
      <c r="S786" s="108">
        <v>1910</v>
      </c>
      <c r="T786" s="108">
        <v>3</v>
      </c>
      <c r="U786" s="113">
        <v>2014</v>
      </c>
      <c r="V786" s="113">
        <v>298</v>
      </c>
      <c r="W786" s="113">
        <v>0</v>
      </c>
      <c r="X786" s="114" t="s">
        <v>70</v>
      </c>
      <c r="Y786" s="108">
        <v>1201</v>
      </c>
      <c r="Z786" s="109" t="s">
        <v>1613</v>
      </c>
      <c r="AA786" s="177" t="s">
        <v>1964</v>
      </c>
      <c r="AB786" s="177" t="s">
        <v>1613</v>
      </c>
      <c r="AC786" s="178">
        <f>AB786-AA786</f>
        <v>-79</v>
      </c>
      <c r="AD786" s="179">
        <f>IF(AF786="SI", 0,G786)</f>
        <v>12.13</v>
      </c>
      <c r="AE786" s="180">
        <f>AD786*AC786</f>
        <v>-958.2700000000001</v>
      </c>
      <c r="AF786" s="181"/>
    </row>
    <row r="787" spans="1:32" ht="36">
      <c r="A787" s="108">
        <v>2014</v>
      </c>
      <c r="B787" s="108">
        <v>814</v>
      </c>
      <c r="C787" s="109" t="s">
        <v>1962</v>
      </c>
      <c r="D787" s="175" t="s">
        <v>1966</v>
      </c>
      <c r="E787" s="109" t="s">
        <v>1497</v>
      </c>
      <c r="F787" s="182" t="s">
        <v>1802</v>
      </c>
      <c r="G787" s="112">
        <v>231.48</v>
      </c>
      <c r="H787" s="176" t="s">
        <v>1098</v>
      </c>
      <c r="I787" s="108">
        <v>0</v>
      </c>
      <c r="J787" s="108">
        <v>0</v>
      </c>
      <c r="K787" s="109"/>
      <c r="L787" s="111" t="s">
        <v>920</v>
      </c>
      <c r="M787" s="109" t="s">
        <v>921</v>
      </c>
      <c r="N787" s="109" t="s">
        <v>921</v>
      </c>
      <c r="O787" s="108">
        <v>2</v>
      </c>
      <c r="P787" s="111" t="s">
        <v>73</v>
      </c>
      <c r="Q787" s="108">
        <v>1010203</v>
      </c>
      <c r="R787" s="108">
        <v>140</v>
      </c>
      <c r="S787" s="108">
        <v>1048</v>
      </c>
      <c r="T787" s="108">
        <v>3</v>
      </c>
      <c r="U787" s="113">
        <v>2014</v>
      </c>
      <c r="V787" s="113">
        <v>290</v>
      </c>
      <c r="W787" s="113">
        <v>0</v>
      </c>
      <c r="X787" s="114" t="s">
        <v>1613</v>
      </c>
      <c r="Y787" s="108">
        <v>1202</v>
      </c>
      <c r="Z787" s="109" t="s">
        <v>1613</v>
      </c>
      <c r="AA787" s="177" t="s">
        <v>1964</v>
      </c>
      <c r="AB787" s="177" t="s">
        <v>1613</v>
      </c>
      <c r="AC787" s="178">
        <f>AB787-AA787</f>
        <v>-79</v>
      </c>
      <c r="AD787" s="179">
        <f>IF(AF787="SI", 0,G787)</f>
        <v>231.48</v>
      </c>
      <c r="AE787" s="180">
        <f>AD787*AC787</f>
        <v>-18286.919999999998</v>
      </c>
      <c r="AF787" s="181"/>
    </row>
    <row r="788" spans="1:32" ht="36">
      <c r="A788" s="108">
        <v>2014</v>
      </c>
      <c r="B788" s="108">
        <v>815</v>
      </c>
      <c r="C788" s="109" t="s">
        <v>1962</v>
      </c>
      <c r="D788" s="175" t="s">
        <v>1967</v>
      </c>
      <c r="E788" s="109" t="s">
        <v>1243</v>
      </c>
      <c r="F788" s="182" t="s">
        <v>1802</v>
      </c>
      <c r="G788" s="112">
        <v>33.57</v>
      </c>
      <c r="H788" s="176" t="s">
        <v>1098</v>
      </c>
      <c r="I788" s="108">
        <v>0</v>
      </c>
      <c r="J788" s="108">
        <v>0</v>
      </c>
      <c r="K788" s="109"/>
      <c r="L788" s="111" t="s">
        <v>920</v>
      </c>
      <c r="M788" s="109" t="s">
        <v>921</v>
      </c>
      <c r="N788" s="109" t="s">
        <v>921</v>
      </c>
      <c r="O788" s="108">
        <v>2</v>
      </c>
      <c r="P788" s="111" t="s">
        <v>73</v>
      </c>
      <c r="Q788" s="108">
        <v>1010203</v>
      </c>
      <c r="R788" s="108">
        <v>140</v>
      </c>
      <c r="S788" s="108">
        <v>1048</v>
      </c>
      <c r="T788" s="108">
        <v>3</v>
      </c>
      <c r="U788" s="113">
        <v>2014</v>
      </c>
      <c r="V788" s="113">
        <v>290</v>
      </c>
      <c r="W788" s="113">
        <v>0</v>
      </c>
      <c r="X788" s="114" t="s">
        <v>1613</v>
      </c>
      <c r="Y788" s="108">
        <v>1202</v>
      </c>
      <c r="Z788" s="109" t="s">
        <v>1613</v>
      </c>
      <c r="AA788" s="177" t="s">
        <v>1964</v>
      </c>
      <c r="AB788" s="177" t="s">
        <v>1613</v>
      </c>
      <c r="AC788" s="178">
        <f>AB788-AA788</f>
        <v>-79</v>
      </c>
      <c r="AD788" s="179">
        <f>IF(AF788="SI", 0,G788)</f>
        <v>33.57</v>
      </c>
      <c r="AE788" s="180">
        <f>AD788*AC788</f>
        <v>-2652.03</v>
      </c>
      <c r="AF788" s="181"/>
    </row>
    <row r="789" spans="1:32">
      <c r="A789" s="108">
        <v>2014</v>
      </c>
      <c r="B789" s="108">
        <v>816</v>
      </c>
      <c r="C789" s="109" t="s">
        <v>1968</v>
      </c>
      <c r="D789" s="175" t="s">
        <v>1969</v>
      </c>
      <c r="E789" s="109" t="s">
        <v>1781</v>
      </c>
      <c r="F789" s="182" t="s">
        <v>1970</v>
      </c>
      <c r="G789" s="112">
        <v>326.39</v>
      </c>
      <c r="H789" s="176" t="s">
        <v>1971</v>
      </c>
      <c r="I789" s="108">
        <v>0</v>
      </c>
      <c r="J789" s="108">
        <v>0</v>
      </c>
      <c r="K789" s="109"/>
      <c r="L789" s="111" t="s">
        <v>1972</v>
      </c>
      <c r="M789" s="109" t="s">
        <v>1973</v>
      </c>
      <c r="N789" s="109" t="s">
        <v>70</v>
      </c>
      <c r="O789" s="108">
        <v>3</v>
      </c>
      <c r="P789" s="111" t="s">
        <v>243</v>
      </c>
      <c r="Q789" s="108">
        <v>1050202</v>
      </c>
      <c r="R789" s="108">
        <v>2110</v>
      </c>
      <c r="S789" s="108">
        <v>1500</v>
      </c>
      <c r="T789" s="108">
        <v>1</v>
      </c>
      <c r="U789" s="113">
        <v>2014</v>
      </c>
      <c r="V789" s="113">
        <v>691</v>
      </c>
      <c r="W789" s="113">
        <v>0</v>
      </c>
      <c r="X789" s="114" t="s">
        <v>70</v>
      </c>
      <c r="Y789" s="108">
        <v>1209</v>
      </c>
      <c r="Z789" s="109" t="s">
        <v>1613</v>
      </c>
      <c r="AA789" s="177" t="s">
        <v>1974</v>
      </c>
      <c r="AB789" s="177" t="s">
        <v>1613</v>
      </c>
      <c r="AC789" s="178">
        <f>AB789-AA789</f>
        <v>-80</v>
      </c>
      <c r="AD789" s="179">
        <f>IF(AF789="SI", 0,G789)</f>
        <v>326.39</v>
      </c>
      <c r="AE789" s="180">
        <f>AD789*AC789</f>
        <v>-26111.199999999997</v>
      </c>
      <c r="AF789" s="181"/>
    </row>
    <row r="790" spans="1:32" ht="24">
      <c r="A790" s="108">
        <v>2014</v>
      </c>
      <c r="B790" s="108">
        <v>821</v>
      </c>
      <c r="C790" s="109" t="s">
        <v>1975</v>
      </c>
      <c r="D790" s="175" t="s">
        <v>1976</v>
      </c>
      <c r="E790" s="109" t="s">
        <v>1977</v>
      </c>
      <c r="F790" s="182" t="s">
        <v>874</v>
      </c>
      <c r="G790" s="112">
        <v>39.090000000000003</v>
      </c>
      <c r="H790" s="176" t="s">
        <v>866</v>
      </c>
      <c r="I790" s="108">
        <v>0</v>
      </c>
      <c r="J790" s="108">
        <v>0</v>
      </c>
      <c r="K790" s="109"/>
      <c r="L790" s="111" t="s">
        <v>858</v>
      </c>
      <c r="M790" s="109" t="s">
        <v>859</v>
      </c>
      <c r="N790" s="109" t="s">
        <v>859</v>
      </c>
      <c r="O790" s="108">
        <v>3</v>
      </c>
      <c r="P790" s="111" t="s">
        <v>243</v>
      </c>
      <c r="Q790" s="108">
        <v>1040203</v>
      </c>
      <c r="R790" s="108">
        <v>1570</v>
      </c>
      <c r="S790" s="108">
        <v>1367</v>
      </c>
      <c r="T790" s="108">
        <v>1</v>
      </c>
      <c r="U790" s="113">
        <v>2014</v>
      </c>
      <c r="V790" s="113">
        <v>318</v>
      </c>
      <c r="W790" s="113">
        <v>0</v>
      </c>
      <c r="X790" s="114" t="s">
        <v>1613</v>
      </c>
      <c r="Y790" s="108">
        <v>1224</v>
      </c>
      <c r="Z790" s="109" t="s">
        <v>1613</v>
      </c>
      <c r="AA790" s="177" t="s">
        <v>1978</v>
      </c>
      <c r="AB790" s="177" t="s">
        <v>1613</v>
      </c>
      <c r="AC790" s="178">
        <f>AB790-AA790</f>
        <v>-81</v>
      </c>
      <c r="AD790" s="179">
        <f>IF(AF790="SI", 0,G790)</f>
        <v>39.090000000000003</v>
      </c>
      <c r="AE790" s="180">
        <f>AD790*AC790</f>
        <v>-3166.2900000000004</v>
      </c>
      <c r="AF790" s="181"/>
    </row>
    <row r="791" spans="1:32" ht="24">
      <c r="A791" s="108">
        <v>2014</v>
      </c>
      <c r="B791" s="108">
        <v>822</v>
      </c>
      <c r="C791" s="109" t="s">
        <v>1975</v>
      </c>
      <c r="D791" s="175" t="s">
        <v>1979</v>
      </c>
      <c r="E791" s="109" t="s">
        <v>308</v>
      </c>
      <c r="F791" s="182" t="s">
        <v>874</v>
      </c>
      <c r="G791" s="112">
        <v>19.62</v>
      </c>
      <c r="H791" s="176" t="s">
        <v>866</v>
      </c>
      <c r="I791" s="108">
        <v>0</v>
      </c>
      <c r="J791" s="108">
        <v>0</v>
      </c>
      <c r="K791" s="109"/>
      <c r="L791" s="111" t="s">
        <v>858</v>
      </c>
      <c r="M791" s="109" t="s">
        <v>859</v>
      </c>
      <c r="N791" s="109" t="s">
        <v>859</v>
      </c>
      <c r="O791" s="108">
        <v>3</v>
      </c>
      <c r="P791" s="111" t="s">
        <v>243</v>
      </c>
      <c r="Q791" s="108">
        <v>1040203</v>
      </c>
      <c r="R791" s="108">
        <v>1570</v>
      </c>
      <c r="S791" s="108">
        <v>1367</v>
      </c>
      <c r="T791" s="108">
        <v>1</v>
      </c>
      <c r="U791" s="113">
        <v>2014</v>
      </c>
      <c r="V791" s="113">
        <v>318</v>
      </c>
      <c r="W791" s="113">
        <v>0</v>
      </c>
      <c r="X791" s="114" t="s">
        <v>1613</v>
      </c>
      <c r="Y791" s="108">
        <v>1224</v>
      </c>
      <c r="Z791" s="109" t="s">
        <v>1613</v>
      </c>
      <c r="AA791" s="177" t="s">
        <v>1978</v>
      </c>
      <c r="AB791" s="177" t="s">
        <v>1613</v>
      </c>
      <c r="AC791" s="178">
        <f>AB791-AA791</f>
        <v>-81</v>
      </c>
      <c r="AD791" s="179">
        <f>IF(AF791="SI", 0,G791)</f>
        <v>19.62</v>
      </c>
      <c r="AE791" s="180">
        <f>AD791*AC791</f>
        <v>-1589.22</v>
      </c>
      <c r="AF791" s="181"/>
    </row>
    <row r="792" spans="1:32" ht="24">
      <c r="A792" s="108">
        <v>2014</v>
      </c>
      <c r="B792" s="108">
        <v>823</v>
      </c>
      <c r="C792" s="109" t="s">
        <v>1975</v>
      </c>
      <c r="D792" s="175" t="s">
        <v>1980</v>
      </c>
      <c r="E792" s="109" t="s">
        <v>346</v>
      </c>
      <c r="F792" s="182" t="s">
        <v>874</v>
      </c>
      <c r="G792" s="112">
        <v>29.29</v>
      </c>
      <c r="H792" s="176" t="s">
        <v>866</v>
      </c>
      <c r="I792" s="108">
        <v>0</v>
      </c>
      <c r="J792" s="108">
        <v>0</v>
      </c>
      <c r="K792" s="109"/>
      <c r="L792" s="111" t="s">
        <v>858</v>
      </c>
      <c r="M792" s="109" t="s">
        <v>859</v>
      </c>
      <c r="N792" s="109" t="s">
        <v>859</v>
      </c>
      <c r="O792" s="108">
        <v>3</v>
      </c>
      <c r="P792" s="111" t="s">
        <v>243</v>
      </c>
      <c r="Q792" s="108">
        <v>1040203</v>
      </c>
      <c r="R792" s="108">
        <v>1570</v>
      </c>
      <c r="S792" s="108">
        <v>1367</v>
      </c>
      <c r="T792" s="108">
        <v>1</v>
      </c>
      <c r="U792" s="113">
        <v>2014</v>
      </c>
      <c r="V792" s="113">
        <v>318</v>
      </c>
      <c r="W792" s="113">
        <v>0</v>
      </c>
      <c r="X792" s="114" t="s">
        <v>1613</v>
      </c>
      <c r="Y792" s="108">
        <v>1224</v>
      </c>
      <c r="Z792" s="109" t="s">
        <v>1613</v>
      </c>
      <c r="AA792" s="177" t="s">
        <v>1978</v>
      </c>
      <c r="AB792" s="177" t="s">
        <v>1613</v>
      </c>
      <c r="AC792" s="178">
        <f>AB792-AA792</f>
        <v>-81</v>
      </c>
      <c r="AD792" s="179">
        <f>IF(AF792="SI", 0,G792)</f>
        <v>29.29</v>
      </c>
      <c r="AE792" s="180">
        <f>AD792*AC792</f>
        <v>-2372.4899999999998</v>
      </c>
      <c r="AF792" s="181"/>
    </row>
    <row r="793" spans="1:32" ht="36">
      <c r="A793" s="108">
        <v>2014</v>
      </c>
      <c r="B793" s="108">
        <v>824</v>
      </c>
      <c r="C793" s="109" t="s">
        <v>1975</v>
      </c>
      <c r="D793" s="175" t="s">
        <v>1981</v>
      </c>
      <c r="E793" s="109" t="s">
        <v>1977</v>
      </c>
      <c r="F793" s="182" t="s">
        <v>1982</v>
      </c>
      <c r="G793" s="112">
        <v>24.25</v>
      </c>
      <c r="H793" s="176" t="s">
        <v>1983</v>
      </c>
      <c r="I793" s="108">
        <v>0</v>
      </c>
      <c r="J793" s="108">
        <v>0</v>
      </c>
      <c r="K793" s="109"/>
      <c r="L793" s="111" t="s">
        <v>858</v>
      </c>
      <c r="M793" s="109" t="s">
        <v>859</v>
      </c>
      <c r="N793" s="109" t="s">
        <v>859</v>
      </c>
      <c r="O793" s="108">
        <v>3</v>
      </c>
      <c r="P793" s="111" t="s">
        <v>243</v>
      </c>
      <c r="Q793" s="108">
        <v>1010203</v>
      </c>
      <c r="R793" s="108">
        <v>140</v>
      </c>
      <c r="S793" s="108">
        <v>1048</v>
      </c>
      <c r="T793" s="108">
        <v>1</v>
      </c>
      <c r="U793" s="113">
        <v>2014</v>
      </c>
      <c r="V793" s="113">
        <v>257</v>
      </c>
      <c r="W793" s="113">
        <v>0</v>
      </c>
      <c r="X793" s="114" t="s">
        <v>1613</v>
      </c>
      <c r="Y793" s="108">
        <v>1223</v>
      </c>
      <c r="Z793" s="109" t="s">
        <v>1613</v>
      </c>
      <c r="AA793" s="177" t="s">
        <v>1978</v>
      </c>
      <c r="AB793" s="177" t="s">
        <v>1613</v>
      </c>
      <c r="AC793" s="178">
        <f>AB793-AA793</f>
        <v>-81</v>
      </c>
      <c r="AD793" s="179">
        <f>IF(AF793="SI", 0,G793)</f>
        <v>24.25</v>
      </c>
      <c r="AE793" s="180">
        <f>AD793*AC793</f>
        <v>-1964.25</v>
      </c>
      <c r="AF793" s="181"/>
    </row>
    <row r="794" spans="1:32" ht="36">
      <c r="A794" s="108">
        <v>2014</v>
      </c>
      <c r="B794" s="108">
        <v>825</v>
      </c>
      <c r="C794" s="109" t="s">
        <v>1975</v>
      </c>
      <c r="D794" s="175" t="s">
        <v>1984</v>
      </c>
      <c r="E794" s="109" t="s">
        <v>1985</v>
      </c>
      <c r="F794" s="182" t="s">
        <v>1982</v>
      </c>
      <c r="G794" s="112">
        <v>21.65</v>
      </c>
      <c r="H794" s="176" t="s">
        <v>1983</v>
      </c>
      <c r="I794" s="108">
        <v>0</v>
      </c>
      <c r="J794" s="108">
        <v>0</v>
      </c>
      <c r="K794" s="109"/>
      <c r="L794" s="111" t="s">
        <v>858</v>
      </c>
      <c r="M794" s="109" t="s">
        <v>859</v>
      </c>
      <c r="N794" s="109" t="s">
        <v>859</v>
      </c>
      <c r="O794" s="108">
        <v>3</v>
      </c>
      <c r="P794" s="111" t="s">
        <v>243</v>
      </c>
      <c r="Q794" s="108">
        <v>1010203</v>
      </c>
      <c r="R794" s="108">
        <v>140</v>
      </c>
      <c r="S794" s="108">
        <v>1048</v>
      </c>
      <c r="T794" s="108">
        <v>1</v>
      </c>
      <c r="U794" s="113">
        <v>2014</v>
      </c>
      <c r="V794" s="113">
        <v>257</v>
      </c>
      <c r="W794" s="113">
        <v>0</v>
      </c>
      <c r="X794" s="114" t="s">
        <v>1613</v>
      </c>
      <c r="Y794" s="108">
        <v>1223</v>
      </c>
      <c r="Z794" s="109" t="s">
        <v>1613</v>
      </c>
      <c r="AA794" s="177" t="s">
        <v>1978</v>
      </c>
      <c r="AB794" s="177" t="s">
        <v>1613</v>
      </c>
      <c r="AC794" s="178">
        <f>AB794-AA794</f>
        <v>-81</v>
      </c>
      <c r="AD794" s="179">
        <f>IF(AF794="SI", 0,G794)</f>
        <v>21.65</v>
      </c>
      <c r="AE794" s="180">
        <f>AD794*AC794</f>
        <v>-1753.6499999999999</v>
      </c>
      <c r="AF794" s="181"/>
    </row>
    <row r="795" spans="1:32" ht="24">
      <c r="A795" s="108">
        <v>2014</v>
      </c>
      <c r="B795" s="108">
        <v>826</v>
      </c>
      <c r="C795" s="109" t="s">
        <v>1975</v>
      </c>
      <c r="D795" s="175" t="s">
        <v>1986</v>
      </c>
      <c r="E795" s="109" t="s">
        <v>708</v>
      </c>
      <c r="F795" s="182" t="s">
        <v>874</v>
      </c>
      <c r="G795" s="112">
        <v>24.58</v>
      </c>
      <c r="H795" s="176" t="s">
        <v>866</v>
      </c>
      <c r="I795" s="108">
        <v>0</v>
      </c>
      <c r="J795" s="108">
        <v>0</v>
      </c>
      <c r="K795" s="109"/>
      <c r="L795" s="111" t="s">
        <v>858</v>
      </c>
      <c r="M795" s="109" t="s">
        <v>859</v>
      </c>
      <c r="N795" s="109" t="s">
        <v>859</v>
      </c>
      <c r="O795" s="108">
        <v>3</v>
      </c>
      <c r="P795" s="111" t="s">
        <v>243</v>
      </c>
      <c r="Q795" s="108">
        <v>1040203</v>
      </c>
      <c r="R795" s="108">
        <v>1570</v>
      </c>
      <c r="S795" s="108">
        <v>1367</v>
      </c>
      <c r="T795" s="108">
        <v>1</v>
      </c>
      <c r="U795" s="113">
        <v>2014</v>
      </c>
      <c r="V795" s="113">
        <v>318</v>
      </c>
      <c r="W795" s="113">
        <v>0</v>
      </c>
      <c r="X795" s="114" t="s">
        <v>1613</v>
      </c>
      <c r="Y795" s="108">
        <v>1224</v>
      </c>
      <c r="Z795" s="109" t="s">
        <v>1613</v>
      </c>
      <c r="AA795" s="177" t="s">
        <v>1978</v>
      </c>
      <c r="AB795" s="177" t="s">
        <v>1613</v>
      </c>
      <c r="AC795" s="178">
        <f>AB795-AA795</f>
        <v>-81</v>
      </c>
      <c r="AD795" s="179">
        <f>IF(AF795="SI", 0,G795)</f>
        <v>24.58</v>
      </c>
      <c r="AE795" s="180">
        <f>AD795*AC795</f>
        <v>-1990.9799999999998</v>
      </c>
      <c r="AF795" s="181"/>
    </row>
    <row r="796" spans="1:32" ht="36">
      <c r="A796" s="108">
        <v>2014</v>
      </c>
      <c r="B796" s="108">
        <v>827</v>
      </c>
      <c r="C796" s="109" t="s">
        <v>1975</v>
      </c>
      <c r="D796" s="175" t="s">
        <v>1987</v>
      </c>
      <c r="E796" s="109" t="s">
        <v>708</v>
      </c>
      <c r="F796" s="182" t="s">
        <v>1982</v>
      </c>
      <c r="G796" s="112">
        <v>21.07</v>
      </c>
      <c r="H796" s="176" t="s">
        <v>1983</v>
      </c>
      <c r="I796" s="108">
        <v>0</v>
      </c>
      <c r="J796" s="108">
        <v>0</v>
      </c>
      <c r="K796" s="109"/>
      <c r="L796" s="111" t="s">
        <v>858</v>
      </c>
      <c r="M796" s="109" t="s">
        <v>859</v>
      </c>
      <c r="N796" s="109" t="s">
        <v>859</v>
      </c>
      <c r="O796" s="108">
        <v>3</v>
      </c>
      <c r="P796" s="111" t="s">
        <v>243</v>
      </c>
      <c r="Q796" s="108">
        <v>1010203</v>
      </c>
      <c r="R796" s="108">
        <v>140</v>
      </c>
      <c r="S796" s="108">
        <v>1048</v>
      </c>
      <c r="T796" s="108">
        <v>1</v>
      </c>
      <c r="U796" s="113">
        <v>2014</v>
      </c>
      <c r="V796" s="113">
        <v>257</v>
      </c>
      <c r="W796" s="113">
        <v>0</v>
      </c>
      <c r="X796" s="114" t="s">
        <v>1613</v>
      </c>
      <c r="Y796" s="108">
        <v>1223</v>
      </c>
      <c r="Z796" s="109" t="s">
        <v>1613</v>
      </c>
      <c r="AA796" s="177" t="s">
        <v>1978</v>
      </c>
      <c r="AB796" s="177" t="s">
        <v>1613</v>
      </c>
      <c r="AC796" s="178">
        <f>AB796-AA796</f>
        <v>-81</v>
      </c>
      <c r="AD796" s="179">
        <f>IF(AF796="SI", 0,G796)</f>
        <v>21.07</v>
      </c>
      <c r="AE796" s="180">
        <f>AD796*AC796</f>
        <v>-1706.67</v>
      </c>
      <c r="AF796" s="181"/>
    </row>
    <row r="797" spans="1:32" ht="36">
      <c r="A797" s="108">
        <v>2014</v>
      </c>
      <c r="B797" s="108">
        <v>828</v>
      </c>
      <c r="C797" s="109" t="s">
        <v>1975</v>
      </c>
      <c r="D797" s="175" t="s">
        <v>1988</v>
      </c>
      <c r="E797" s="109" t="s">
        <v>786</v>
      </c>
      <c r="F797" s="182" t="s">
        <v>1982</v>
      </c>
      <c r="G797" s="112">
        <v>19</v>
      </c>
      <c r="H797" s="176" t="s">
        <v>1983</v>
      </c>
      <c r="I797" s="108">
        <v>0</v>
      </c>
      <c r="J797" s="108">
        <v>0</v>
      </c>
      <c r="K797" s="109"/>
      <c r="L797" s="111" t="s">
        <v>858</v>
      </c>
      <c r="M797" s="109" t="s">
        <v>859</v>
      </c>
      <c r="N797" s="109" t="s">
        <v>859</v>
      </c>
      <c r="O797" s="108">
        <v>3</v>
      </c>
      <c r="P797" s="111" t="s">
        <v>243</v>
      </c>
      <c r="Q797" s="108">
        <v>1010203</v>
      </c>
      <c r="R797" s="108">
        <v>140</v>
      </c>
      <c r="S797" s="108">
        <v>1048</v>
      </c>
      <c r="T797" s="108">
        <v>1</v>
      </c>
      <c r="U797" s="113">
        <v>2014</v>
      </c>
      <c r="V797" s="113">
        <v>257</v>
      </c>
      <c r="W797" s="113">
        <v>0</v>
      </c>
      <c r="X797" s="114" t="s">
        <v>1613</v>
      </c>
      <c r="Y797" s="108">
        <v>1223</v>
      </c>
      <c r="Z797" s="109" t="s">
        <v>1613</v>
      </c>
      <c r="AA797" s="177" t="s">
        <v>1978</v>
      </c>
      <c r="AB797" s="177" t="s">
        <v>1613</v>
      </c>
      <c r="AC797" s="178">
        <f>AB797-AA797</f>
        <v>-81</v>
      </c>
      <c r="AD797" s="179">
        <f>IF(AF797="SI", 0,G797)</f>
        <v>19</v>
      </c>
      <c r="AE797" s="180">
        <f>AD797*AC797</f>
        <v>-1539</v>
      </c>
      <c r="AF797" s="181"/>
    </row>
    <row r="798" spans="1:32" ht="24">
      <c r="A798" s="108">
        <v>2014</v>
      </c>
      <c r="B798" s="108">
        <v>829</v>
      </c>
      <c r="C798" s="109" t="s">
        <v>1975</v>
      </c>
      <c r="D798" s="175" t="s">
        <v>1989</v>
      </c>
      <c r="E798" s="109" t="s">
        <v>697</v>
      </c>
      <c r="F798" s="182" t="s">
        <v>874</v>
      </c>
      <c r="G798" s="112">
        <v>28.51</v>
      </c>
      <c r="H798" s="176" t="s">
        <v>866</v>
      </c>
      <c r="I798" s="108">
        <v>0</v>
      </c>
      <c r="J798" s="108">
        <v>0</v>
      </c>
      <c r="K798" s="109"/>
      <c r="L798" s="111" t="s">
        <v>858</v>
      </c>
      <c r="M798" s="109" t="s">
        <v>859</v>
      </c>
      <c r="N798" s="109" t="s">
        <v>859</v>
      </c>
      <c r="O798" s="108">
        <v>3</v>
      </c>
      <c r="P798" s="111" t="s">
        <v>243</v>
      </c>
      <c r="Q798" s="108">
        <v>1040203</v>
      </c>
      <c r="R798" s="108">
        <v>1570</v>
      </c>
      <c r="S798" s="108">
        <v>1367</v>
      </c>
      <c r="T798" s="108">
        <v>1</v>
      </c>
      <c r="U798" s="113">
        <v>2014</v>
      </c>
      <c r="V798" s="113">
        <v>318</v>
      </c>
      <c r="W798" s="113">
        <v>0</v>
      </c>
      <c r="X798" s="114" t="s">
        <v>1613</v>
      </c>
      <c r="Y798" s="108">
        <v>1224</v>
      </c>
      <c r="Z798" s="109" t="s">
        <v>1613</v>
      </c>
      <c r="AA798" s="177" t="s">
        <v>1978</v>
      </c>
      <c r="AB798" s="177" t="s">
        <v>1613</v>
      </c>
      <c r="AC798" s="178">
        <f>AB798-AA798</f>
        <v>-81</v>
      </c>
      <c r="AD798" s="179">
        <f>IF(AF798="SI", 0,G798)</f>
        <v>28.51</v>
      </c>
      <c r="AE798" s="180">
        <f>AD798*AC798</f>
        <v>-2309.31</v>
      </c>
      <c r="AF798" s="181"/>
    </row>
    <row r="799" spans="1:32" ht="48">
      <c r="A799" s="108">
        <v>2014</v>
      </c>
      <c r="B799" s="108">
        <v>830</v>
      </c>
      <c r="C799" s="109" t="s">
        <v>1975</v>
      </c>
      <c r="D799" s="175" t="s">
        <v>1990</v>
      </c>
      <c r="E799" s="109" t="s">
        <v>1991</v>
      </c>
      <c r="F799" s="182" t="s">
        <v>1992</v>
      </c>
      <c r="G799" s="112">
        <v>148</v>
      </c>
      <c r="H799" s="176" t="s">
        <v>909</v>
      </c>
      <c r="I799" s="108">
        <v>0</v>
      </c>
      <c r="J799" s="108">
        <v>0</v>
      </c>
      <c r="K799" s="109"/>
      <c r="L799" s="111" t="s">
        <v>279</v>
      </c>
      <c r="M799" s="109" t="s">
        <v>280</v>
      </c>
      <c r="N799" s="109" t="s">
        <v>70</v>
      </c>
      <c r="O799" s="108">
        <v>3</v>
      </c>
      <c r="P799" s="111" t="s">
        <v>243</v>
      </c>
      <c r="Q799" s="108">
        <v>1040103</v>
      </c>
      <c r="R799" s="108">
        <v>1460</v>
      </c>
      <c r="S799" s="108">
        <v>1347</v>
      </c>
      <c r="T799" s="108">
        <v>1</v>
      </c>
      <c r="U799" s="113">
        <v>2014</v>
      </c>
      <c r="V799" s="113">
        <v>260</v>
      </c>
      <c r="W799" s="113">
        <v>0</v>
      </c>
      <c r="X799" s="114" t="s">
        <v>1613</v>
      </c>
      <c r="Y799" s="108">
        <v>1225</v>
      </c>
      <c r="Z799" s="109" t="s">
        <v>1613</v>
      </c>
      <c r="AA799" s="177" t="s">
        <v>1978</v>
      </c>
      <c r="AB799" s="177" t="s">
        <v>1613</v>
      </c>
      <c r="AC799" s="178">
        <f>AB799-AA799</f>
        <v>-81</v>
      </c>
      <c r="AD799" s="179">
        <f>IF(AF799="SI", 0,G799)</f>
        <v>148</v>
      </c>
      <c r="AE799" s="180">
        <f>AD799*AC799</f>
        <v>-11988</v>
      </c>
      <c r="AF799" s="181"/>
    </row>
    <row r="800" spans="1:32" ht="48">
      <c r="A800" s="108">
        <v>2014</v>
      </c>
      <c r="B800" s="108">
        <v>831</v>
      </c>
      <c r="C800" s="109" t="s">
        <v>1975</v>
      </c>
      <c r="D800" s="175" t="s">
        <v>1993</v>
      </c>
      <c r="E800" s="109" t="s">
        <v>1994</v>
      </c>
      <c r="F800" s="182" t="s">
        <v>1992</v>
      </c>
      <c r="G800" s="112">
        <v>102</v>
      </c>
      <c r="H800" s="176" t="s">
        <v>909</v>
      </c>
      <c r="I800" s="108">
        <v>0</v>
      </c>
      <c r="J800" s="108">
        <v>0</v>
      </c>
      <c r="K800" s="109"/>
      <c r="L800" s="111" t="s">
        <v>279</v>
      </c>
      <c r="M800" s="109" t="s">
        <v>280</v>
      </c>
      <c r="N800" s="109" t="s">
        <v>70</v>
      </c>
      <c r="O800" s="108">
        <v>3</v>
      </c>
      <c r="P800" s="111" t="s">
        <v>243</v>
      </c>
      <c r="Q800" s="108">
        <v>1040103</v>
      </c>
      <c r="R800" s="108">
        <v>1460</v>
      </c>
      <c r="S800" s="108">
        <v>1347</v>
      </c>
      <c r="T800" s="108">
        <v>1</v>
      </c>
      <c r="U800" s="113">
        <v>2014</v>
      </c>
      <c r="V800" s="113">
        <v>260</v>
      </c>
      <c r="W800" s="113">
        <v>0</v>
      </c>
      <c r="X800" s="114" t="s">
        <v>1613</v>
      </c>
      <c r="Y800" s="108">
        <v>1225</v>
      </c>
      <c r="Z800" s="109" t="s">
        <v>1613</v>
      </c>
      <c r="AA800" s="177" t="s">
        <v>1978</v>
      </c>
      <c r="AB800" s="177" t="s">
        <v>1613</v>
      </c>
      <c r="AC800" s="178">
        <f>AB800-AA800</f>
        <v>-81</v>
      </c>
      <c r="AD800" s="179">
        <f>IF(AF800="SI", 0,G800)</f>
        <v>102</v>
      </c>
      <c r="AE800" s="180">
        <f>AD800*AC800</f>
        <v>-8262</v>
      </c>
      <c r="AF800" s="181"/>
    </row>
    <row r="801" spans="1:32" ht="48">
      <c r="A801" s="108">
        <v>2014</v>
      </c>
      <c r="B801" s="108">
        <v>832</v>
      </c>
      <c r="C801" s="109" t="s">
        <v>1975</v>
      </c>
      <c r="D801" s="175" t="s">
        <v>1995</v>
      </c>
      <c r="E801" s="109" t="s">
        <v>1994</v>
      </c>
      <c r="F801" s="182" t="s">
        <v>1992</v>
      </c>
      <c r="G801" s="112">
        <v>52.5</v>
      </c>
      <c r="H801" s="176" t="s">
        <v>909</v>
      </c>
      <c r="I801" s="108">
        <v>0</v>
      </c>
      <c r="J801" s="108">
        <v>0</v>
      </c>
      <c r="K801" s="109"/>
      <c r="L801" s="111" t="s">
        <v>279</v>
      </c>
      <c r="M801" s="109" t="s">
        <v>280</v>
      </c>
      <c r="N801" s="109" t="s">
        <v>70</v>
      </c>
      <c r="O801" s="108">
        <v>3</v>
      </c>
      <c r="P801" s="111" t="s">
        <v>243</v>
      </c>
      <c r="Q801" s="108">
        <v>1040203</v>
      </c>
      <c r="R801" s="108">
        <v>1570</v>
      </c>
      <c r="S801" s="108">
        <v>1367</v>
      </c>
      <c r="T801" s="108">
        <v>1</v>
      </c>
      <c r="U801" s="113">
        <v>2014</v>
      </c>
      <c r="V801" s="113">
        <v>261</v>
      </c>
      <c r="W801" s="113">
        <v>0</v>
      </c>
      <c r="X801" s="114" t="s">
        <v>1613</v>
      </c>
      <c r="Y801" s="108">
        <v>1226</v>
      </c>
      <c r="Z801" s="109" t="s">
        <v>1613</v>
      </c>
      <c r="AA801" s="177" t="s">
        <v>1978</v>
      </c>
      <c r="AB801" s="177" t="s">
        <v>1613</v>
      </c>
      <c r="AC801" s="178">
        <f>AB801-AA801</f>
        <v>-81</v>
      </c>
      <c r="AD801" s="179">
        <f>IF(AF801="SI", 0,G801)</f>
        <v>52.5</v>
      </c>
      <c r="AE801" s="180">
        <f>AD801*AC801</f>
        <v>-4252.5</v>
      </c>
      <c r="AF801" s="181"/>
    </row>
    <row r="802" spans="1:32" ht="48">
      <c r="A802" s="108">
        <v>2014</v>
      </c>
      <c r="B802" s="108">
        <v>833</v>
      </c>
      <c r="C802" s="109" t="s">
        <v>1975</v>
      </c>
      <c r="D802" s="175" t="s">
        <v>1996</v>
      </c>
      <c r="E802" s="109" t="s">
        <v>1997</v>
      </c>
      <c r="F802" s="182" t="s">
        <v>1992</v>
      </c>
      <c r="G802" s="112">
        <v>148</v>
      </c>
      <c r="H802" s="176" t="s">
        <v>909</v>
      </c>
      <c r="I802" s="108">
        <v>0</v>
      </c>
      <c r="J802" s="108">
        <v>0</v>
      </c>
      <c r="K802" s="109"/>
      <c r="L802" s="111" t="s">
        <v>279</v>
      </c>
      <c r="M802" s="109" t="s">
        <v>280</v>
      </c>
      <c r="N802" s="109" t="s">
        <v>70</v>
      </c>
      <c r="O802" s="108">
        <v>3</v>
      </c>
      <c r="P802" s="111" t="s">
        <v>243</v>
      </c>
      <c r="Q802" s="108">
        <v>1040203</v>
      </c>
      <c r="R802" s="108">
        <v>1570</v>
      </c>
      <c r="S802" s="108">
        <v>1367</v>
      </c>
      <c r="T802" s="108">
        <v>1</v>
      </c>
      <c r="U802" s="113">
        <v>2014</v>
      </c>
      <c r="V802" s="113">
        <v>261</v>
      </c>
      <c r="W802" s="113">
        <v>0</v>
      </c>
      <c r="X802" s="114" t="s">
        <v>1613</v>
      </c>
      <c r="Y802" s="108">
        <v>1226</v>
      </c>
      <c r="Z802" s="109" t="s">
        <v>1613</v>
      </c>
      <c r="AA802" s="177" t="s">
        <v>1978</v>
      </c>
      <c r="AB802" s="177" t="s">
        <v>1613</v>
      </c>
      <c r="AC802" s="178">
        <f>AB802-AA802</f>
        <v>-81</v>
      </c>
      <c r="AD802" s="179">
        <f>IF(AF802="SI", 0,G802)</f>
        <v>148</v>
      </c>
      <c r="AE802" s="180">
        <f>AD802*AC802</f>
        <v>-11988</v>
      </c>
      <c r="AF802" s="181"/>
    </row>
    <row r="803" spans="1:32" ht="24">
      <c r="A803" s="108">
        <v>2014</v>
      </c>
      <c r="B803" s="108">
        <v>834</v>
      </c>
      <c r="C803" s="109" t="s">
        <v>1975</v>
      </c>
      <c r="D803" s="175" t="s">
        <v>1998</v>
      </c>
      <c r="E803" s="109" t="s">
        <v>1991</v>
      </c>
      <c r="F803" s="182" t="s">
        <v>1999</v>
      </c>
      <c r="G803" s="112">
        <v>354</v>
      </c>
      <c r="H803" s="176" t="s">
        <v>2000</v>
      </c>
      <c r="I803" s="108">
        <v>0</v>
      </c>
      <c r="J803" s="108">
        <v>0</v>
      </c>
      <c r="K803" s="109"/>
      <c r="L803" s="111" t="s">
        <v>279</v>
      </c>
      <c r="M803" s="109" t="s">
        <v>280</v>
      </c>
      <c r="N803" s="109" t="s">
        <v>70</v>
      </c>
      <c r="O803" s="108">
        <v>3</v>
      </c>
      <c r="P803" s="111" t="s">
        <v>243</v>
      </c>
      <c r="Q803" s="108">
        <v>1010203</v>
      </c>
      <c r="R803" s="108">
        <v>140</v>
      </c>
      <c r="S803" s="108">
        <v>1048</v>
      </c>
      <c r="T803" s="108">
        <v>1</v>
      </c>
      <c r="U803" s="113">
        <v>2014</v>
      </c>
      <c r="V803" s="113">
        <v>692</v>
      </c>
      <c r="W803" s="113">
        <v>0</v>
      </c>
      <c r="X803" s="114" t="s">
        <v>1613</v>
      </c>
      <c r="Y803" s="108">
        <v>1227</v>
      </c>
      <c r="Z803" s="109" t="s">
        <v>1613</v>
      </c>
      <c r="AA803" s="177" t="s">
        <v>1978</v>
      </c>
      <c r="AB803" s="177" t="s">
        <v>1613</v>
      </c>
      <c r="AC803" s="178">
        <f>AB803-AA803</f>
        <v>-81</v>
      </c>
      <c r="AD803" s="179">
        <f>IF(AF803="SI", 0,G803)</f>
        <v>354</v>
      </c>
      <c r="AE803" s="180">
        <f>AD803*AC803</f>
        <v>-28674</v>
      </c>
      <c r="AF803" s="181"/>
    </row>
    <row r="804" spans="1:32" ht="24">
      <c r="A804" s="108">
        <v>2014</v>
      </c>
      <c r="B804" s="108">
        <v>835</v>
      </c>
      <c r="C804" s="109" t="s">
        <v>1975</v>
      </c>
      <c r="D804" s="175" t="s">
        <v>2001</v>
      </c>
      <c r="E804" s="109" t="s">
        <v>1991</v>
      </c>
      <c r="F804" s="182" t="s">
        <v>1999</v>
      </c>
      <c r="G804" s="112">
        <v>214.5</v>
      </c>
      <c r="H804" s="176" t="s">
        <v>2000</v>
      </c>
      <c r="I804" s="108">
        <v>0</v>
      </c>
      <c r="J804" s="108">
        <v>0</v>
      </c>
      <c r="K804" s="109"/>
      <c r="L804" s="111" t="s">
        <v>279</v>
      </c>
      <c r="M804" s="109" t="s">
        <v>280</v>
      </c>
      <c r="N804" s="109" t="s">
        <v>70</v>
      </c>
      <c r="O804" s="108">
        <v>3</v>
      </c>
      <c r="P804" s="111" t="s">
        <v>243</v>
      </c>
      <c r="Q804" s="108">
        <v>1010203</v>
      </c>
      <c r="R804" s="108">
        <v>140</v>
      </c>
      <c r="S804" s="108">
        <v>1048</v>
      </c>
      <c r="T804" s="108">
        <v>1</v>
      </c>
      <c r="U804" s="113">
        <v>2014</v>
      </c>
      <c r="V804" s="113">
        <v>692</v>
      </c>
      <c r="W804" s="113">
        <v>0</v>
      </c>
      <c r="X804" s="114" t="s">
        <v>1613</v>
      </c>
      <c r="Y804" s="108">
        <v>1227</v>
      </c>
      <c r="Z804" s="109" t="s">
        <v>1613</v>
      </c>
      <c r="AA804" s="177" t="s">
        <v>1978</v>
      </c>
      <c r="AB804" s="177" t="s">
        <v>1613</v>
      </c>
      <c r="AC804" s="178">
        <f>AB804-AA804</f>
        <v>-81</v>
      </c>
      <c r="AD804" s="179">
        <f>IF(AF804="SI", 0,G804)</f>
        <v>214.5</v>
      </c>
      <c r="AE804" s="180">
        <f>AD804*AC804</f>
        <v>-17374.5</v>
      </c>
      <c r="AF804" s="181"/>
    </row>
    <row r="805" spans="1:32" ht="24">
      <c r="A805" s="108">
        <v>2014</v>
      </c>
      <c r="B805" s="108">
        <v>836</v>
      </c>
      <c r="C805" s="109" t="s">
        <v>1975</v>
      </c>
      <c r="D805" s="175" t="s">
        <v>2002</v>
      </c>
      <c r="E805" s="109" t="s">
        <v>1994</v>
      </c>
      <c r="F805" s="182" t="s">
        <v>1999</v>
      </c>
      <c r="G805" s="112">
        <v>227.5</v>
      </c>
      <c r="H805" s="176" t="s">
        <v>2000</v>
      </c>
      <c r="I805" s="108">
        <v>0</v>
      </c>
      <c r="J805" s="108">
        <v>0</v>
      </c>
      <c r="K805" s="109"/>
      <c r="L805" s="111" t="s">
        <v>279</v>
      </c>
      <c r="M805" s="109" t="s">
        <v>280</v>
      </c>
      <c r="N805" s="109" t="s">
        <v>70</v>
      </c>
      <c r="O805" s="108">
        <v>3</v>
      </c>
      <c r="P805" s="111" t="s">
        <v>243</v>
      </c>
      <c r="Q805" s="108">
        <v>1010203</v>
      </c>
      <c r="R805" s="108">
        <v>140</v>
      </c>
      <c r="S805" s="108">
        <v>1048</v>
      </c>
      <c r="T805" s="108">
        <v>1</v>
      </c>
      <c r="U805" s="113">
        <v>2014</v>
      </c>
      <c r="V805" s="113">
        <v>692</v>
      </c>
      <c r="W805" s="113">
        <v>0</v>
      </c>
      <c r="X805" s="114" t="s">
        <v>1613</v>
      </c>
      <c r="Y805" s="108">
        <v>1227</v>
      </c>
      <c r="Z805" s="109" t="s">
        <v>1613</v>
      </c>
      <c r="AA805" s="177" t="s">
        <v>1978</v>
      </c>
      <c r="AB805" s="177" t="s">
        <v>1613</v>
      </c>
      <c r="AC805" s="178">
        <f>AB805-AA805</f>
        <v>-81</v>
      </c>
      <c r="AD805" s="179">
        <f>IF(AF805="SI", 0,G805)</f>
        <v>227.5</v>
      </c>
      <c r="AE805" s="180">
        <f>AD805*AC805</f>
        <v>-18427.5</v>
      </c>
      <c r="AF805" s="181"/>
    </row>
    <row r="806" spans="1:32" ht="24">
      <c r="A806" s="108">
        <v>2014</v>
      </c>
      <c r="B806" s="108">
        <v>837</v>
      </c>
      <c r="C806" s="109" t="s">
        <v>1975</v>
      </c>
      <c r="D806" s="175" t="s">
        <v>2003</v>
      </c>
      <c r="E806" s="109" t="s">
        <v>1997</v>
      </c>
      <c r="F806" s="182" t="s">
        <v>1999</v>
      </c>
      <c r="G806" s="112">
        <v>390.5</v>
      </c>
      <c r="H806" s="176" t="s">
        <v>2000</v>
      </c>
      <c r="I806" s="108">
        <v>0</v>
      </c>
      <c r="J806" s="108">
        <v>0</v>
      </c>
      <c r="K806" s="109"/>
      <c r="L806" s="111" t="s">
        <v>279</v>
      </c>
      <c r="M806" s="109" t="s">
        <v>280</v>
      </c>
      <c r="N806" s="109" t="s">
        <v>70</v>
      </c>
      <c r="O806" s="108">
        <v>3</v>
      </c>
      <c r="P806" s="111" t="s">
        <v>243</v>
      </c>
      <c r="Q806" s="108">
        <v>1010203</v>
      </c>
      <c r="R806" s="108">
        <v>140</v>
      </c>
      <c r="S806" s="108">
        <v>1048</v>
      </c>
      <c r="T806" s="108">
        <v>1</v>
      </c>
      <c r="U806" s="113">
        <v>2014</v>
      </c>
      <c r="V806" s="113">
        <v>692</v>
      </c>
      <c r="W806" s="113">
        <v>0</v>
      </c>
      <c r="X806" s="114" t="s">
        <v>1613</v>
      </c>
      <c r="Y806" s="108">
        <v>1227</v>
      </c>
      <c r="Z806" s="109" t="s">
        <v>1613</v>
      </c>
      <c r="AA806" s="177" t="s">
        <v>1978</v>
      </c>
      <c r="AB806" s="177" t="s">
        <v>1613</v>
      </c>
      <c r="AC806" s="178">
        <f>AB806-AA806</f>
        <v>-81</v>
      </c>
      <c r="AD806" s="179">
        <f>IF(AF806="SI", 0,G806)</f>
        <v>390.5</v>
      </c>
      <c r="AE806" s="180">
        <f>AD806*AC806</f>
        <v>-31630.5</v>
      </c>
      <c r="AF806" s="181"/>
    </row>
    <row r="807" spans="1:32" ht="24">
      <c r="A807" s="108">
        <v>2014</v>
      </c>
      <c r="B807" s="108">
        <v>838</v>
      </c>
      <c r="C807" s="109" t="s">
        <v>1975</v>
      </c>
      <c r="D807" s="175" t="s">
        <v>2004</v>
      </c>
      <c r="E807" s="109" t="s">
        <v>1997</v>
      </c>
      <c r="F807" s="182" t="s">
        <v>1999</v>
      </c>
      <c r="G807" s="112">
        <v>213.5</v>
      </c>
      <c r="H807" s="176" t="s">
        <v>2000</v>
      </c>
      <c r="I807" s="108">
        <v>0</v>
      </c>
      <c r="J807" s="108">
        <v>0</v>
      </c>
      <c r="K807" s="109"/>
      <c r="L807" s="111" t="s">
        <v>279</v>
      </c>
      <c r="M807" s="109" t="s">
        <v>280</v>
      </c>
      <c r="N807" s="109" t="s">
        <v>70</v>
      </c>
      <c r="O807" s="108">
        <v>3</v>
      </c>
      <c r="P807" s="111" t="s">
        <v>243</v>
      </c>
      <c r="Q807" s="108">
        <v>1010203</v>
      </c>
      <c r="R807" s="108">
        <v>140</v>
      </c>
      <c r="S807" s="108">
        <v>1048</v>
      </c>
      <c r="T807" s="108">
        <v>1</v>
      </c>
      <c r="U807" s="113">
        <v>2014</v>
      </c>
      <c r="V807" s="113">
        <v>692</v>
      </c>
      <c r="W807" s="113">
        <v>0</v>
      </c>
      <c r="X807" s="114" t="s">
        <v>1613</v>
      </c>
      <c r="Y807" s="108">
        <v>1227</v>
      </c>
      <c r="Z807" s="109" t="s">
        <v>1613</v>
      </c>
      <c r="AA807" s="177" t="s">
        <v>1978</v>
      </c>
      <c r="AB807" s="177" t="s">
        <v>1613</v>
      </c>
      <c r="AC807" s="178">
        <f>AB807-AA807</f>
        <v>-81</v>
      </c>
      <c r="AD807" s="179">
        <f>IF(AF807="SI", 0,G807)</f>
        <v>213.5</v>
      </c>
      <c r="AE807" s="180">
        <f>AD807*AC807</f>
        <v>-17293.5</v>
      </c>
      <c r="AF807" s="181"/>
    </row>
    <row r="808" spans="1:32" ht="24">
      <c r="A808" s="108">
        <v>2014</v>
      </c>
      <c r="B808" s="108">
        <v>839</v>
      </c>
      <c r="C808" s="109" t="s">
        <v>1975</v>
      </c>
      <c r="D808" s="175" t="s">
        <v>2005</v>
      </c>
      <c r="E808" s="109" t="s">
        <v>1994</v>
      </c>
      <c r="F808" s="182" t="s">
        <v>1999</v>
      </c>
      <c r="G808" s="112">
        <v>455</v>
      </c>
      <c r="H808" s="176" t="s">
        <v>2000</v>
      </c>
      <c r="I808" s="108">
        <v>0</v>
      </c>
      <c r="J808" s="108">
        <v>0</v>
      </c>
      <c r="K808" s="109"/>
      <c r="L808" s="111" t="s">
        <v>279</v>
      </c>
      <c r="M808" s="109" t="s">
        <v>280</v>
      </c>
      <c r="N808" s="109" t="s">
        <v>70</v>
      </c>
      <c r="O808" s="108">
        <v>3</v>
      </c>
      <c r="P808" s="111" t="s">
        <v>243</v>
      </c>
      <c r="Q808" s="108">
        <v>1040103</v>
      </c>
      <c r="R808" s="108">
        <v>1460</v>
      </c>
      <c r="S808" s="108">
        <v>1347</v>
      </c>
      <c r="T808" s="108">
        <v>1</v>
      </c>
      <c r="U808" s="113">
        <v>2014</v>
      </c>
      <c r="V808" s="113">
        <v>694</v>
      </c>
      <c r="W808" s="113">
        <v>0</v>
      </c>
      <c r="X808" s="114" t="s">
        <v>70</v>
      </c>
      <c r="Y808" s="108">
        <v>1228</v>
      </c>
      <c r="Z808" s="109" t="s">
        <v>1613</v>
      </c>
      <c r="AA808" s="177" t="s">
        <v>1978</v>
      </c>
      <c r="AB808" s="177" t="s">
        <v>1613</v>
      </c>
      <c r="AC808" s="178">
        <f>AB808-AA808</f>
        <v>-81</v>
      </c>
      <c r="AD808" s="179">
        <f>IF(AF808="SI", 0,G808)</f>
        <v>455</v>
      </c>
      <c r="AE808" s="180">
        <f>AD808*AC808</f>
        <v>-36855</v>
      </c>
      <c r="AF808" s="181"/>
    </row>
    <row r="809" spans="1:32" ht="48">
      <c r="A809" s="108">
        <v>2014</v>
      </c>
      <c r="B809" s="108">
        <v>840</v>
      </c>
      <c r="C809" s="109" t="s">
        <v>1975</v>
      </c>
      <c r="D809" s="175" t="s">
        <v>2006</v>
      </c>
      <c r="E809" s="109" t="s">
        <v>1991</v>
      </c>
      <c r="F809" s="182" t="s">
        <v>1992</v>
      </c>
      <c r="G809" s="112">
        <v>49</v>
      </c>
      <c r="H809" s="176" t="s">
        <v>909</v>
      </c>
      <c r="I809" s="108">
        <v>0</v>
      </c>
      <c r="J809" s="108">
        <v>0</v>
      </c>
      <c r="K809" s="109"/>
      <c r="L809" s="111" t="s">
        <v>279</v>
      </c>
      <c r="M809" s="109" t="s">
        <v>280</v>
      </c>
      <c r="N809" s="109" t="s">
        <v>70</v>
      </c>
      <c r="O809" s="108">
        <v>3</v>
      </c>
      <c r="P809" s="111" t="s">
        <v>243</v>
      </c>
      <c r="Q809" s="108">
        <v>1040203</v>
      </c>
      <c r="R809" s="108">
        <v>1570</v>
      </c>
      <c r="S809" s="108">
        <v>1367</v>
      </c>
      <c r="T809" s="108">
        <v>1</v>
      </c>
      <c r="U809" s="113">
        <v>2014</v>
      </c>
      <c r="V809" s="113">
        <v>261</v>
      </c>
      <c r="W809" s="113">
        <v>0</v>
      </c>
      <c r="X809" s="114" t="s">
        <v>70</v>
      </c>
      <c r="Y809" s="108">
        <v>1229</v>
      </c>
      <c r="Z809" s="109" t="s">
        <v>1613</v>
      </c>
      <c r="AA809" s="177" t="s">
        <v>1978</v>
      </c>
      <c r="AB809" s="177" t="s">
        <v>1613</v>
      </c>
      <c r="AC809" s="178">
        <f>AB809-AA809</f>
        <v>-81</v>
      </c>
      <c r="AD809" s="179">
        <f>IF(AF809="SI", 0,G809)</f>
        <v>49</v>
      </c>
      <c r="AE809" s="180">
        <f>AD809*AC809</f>
        <v>-3969</v>
      </c>
      <c r="AF809" s="181"/>
    </row>
    <row r="810" spans="1:32">
      <c r="A810" s="108"/>
      <c r="B810" s="108"/>
      <c r="C810" s="109"/>
      <c r="D810" s="175"/>
      <c r="E810" s="109"/>
      <c r="F810" s="182"/>
      <c r="G810" s="112"/>
      <c r="H810" s="176"/>
      <c r="I810" s="108"/>
      <c r="J810" s="108"/>
      <c r="K810" s="109"/>
      <c r="L810" s="111"/>
      <c r="M810" s="109"/>
      <c r="N810" s="109"/>
      <c r="O810" s="108"/>
      <c r="P810" s="111"/>
      <c r="Q810" s="108"/>
      <c r="R810" s="108"/>
      <c r="S810" s="108"/>
      <c r="T810" s="108"/>
      <c r="U810" s="113"/>
      <c r="V810" s="113"/>
      <c r="W810" s="113"/>
      <c r="X810" s="114"/>
      <c r="Y810" s="108"/>
      <c r="Z810" s="109"/>
      <c r="AA810" s="183"/>
      <c r="AB810" s="183"/>
      <c r="AC810" s="184"/>
      <c r="AD810" s="185"/>
      <c r="AE810" s="185"/>
      <c r="AF810" s="186"/>
    </row>
    <row r="811" spans="1:32">
      <c r="A811" s="108"/>
      <c r="B811" s="108"/>
      <c r="C811" s="109"/>
      <c r="D811" s="175"/>
      <c r="E811" s="109"/>
      <c r="F811" s="182"/>
      <c r="G811" s="112"/>
      <c r="H811" s="176"/>
      <c r="I811" s="108"/>
      <c r="J811" s="108"/>
      <c r="K811" s="109"/>
      <c r="L811" s="111"/>
      <c r="M811" s="109"/>
      <c r="N811" s="109"/>
      <c r="O811" s="108"/>
      <c r="P811" s="111"/>
      <c r="Q811" s="108"/>
      <c r="R811" s="108"/>
      <c r="S811" s="108"/>
      <c r="T811" s="108"/>
      <c r="U811" s="113"/>
      <c r="V811" s="113"/>
      <c r="W811" s="113"/>
      <c r="X811" s="114"/>
      <c r="Y811" s="108"/>
      <c r="Z811" s="109"/>
      <c r="AA811" s="183"/>
      <c r="AB811" s="183"/>
      <c r="AC811" s="187" t="s">
        <v>2007</v>
      </c>
      <c r="AD811" s="188">
        <f>SUM(AD8:AD809)</f>
        <v>385593.49000000057</v>
      </c>
      <c r="AE811" s="188">
        <f>SUM(AE8:AE809)</f>
        <v>-10387828.219999997</v>
      </c>
      <c r="AF811" s="186"/>
    </row>
    <row r="812" spans="1:32">
      <c r="A812" s="108"/>
      <c r="B812" s="108"/>
      <c r="C812" s="109"/>
      <c r="D812" s="175"/>
      <c r="E812" s="109"/>
      <c r="F812" s="182"/>
      <c r="G812" s="112"/>
      <c r="H812" s="176"/>
      <c r="I812" s="108"/>
      <c r="J812" s="108"/>
      <c r="K812" s="109"/>
      <c r="L812" s="111"/>
      <c r="M812" s="109"/>
      <c r="N812" s="109"/>
      <c r="O812" s="108"/>
      <c r="P812" s="111"/>
      <c r="Q812" s="108"/>
      <c r="R812" s="108"/>
      <c r="S812" s="108"/>
      <c r="T812" s="108"/>
      <c r="U812" s="113"/>
      <c r="V812" s="113"/>
      <c r="W812" s="113"/>
      <c r="X812" s="114"/>
      <c r="Y812" s="108"/>
      <c r="Z812" s="109"/>
      <c r="AA812" s="183"/>
      <c r="AB812" s="183"/>
      <c r="AC812" s="187" t="s">
        <v>2008</v>
      </c>
      <c r="AD812" s="188"/>
      <c r="AE812" s="188">
        <f>IF(AD811&lt;&gt;0,AE811/AD811,0)</f>
        <v>-26.939843356795212</v>
      </c>
      <c r="AF812" s="186"/>
    </row>
    <row r="813" spans="1:32">
      <c r="C813" s="107"/>
      <c r="D813" s="107"/>
      <c r="E813" s="107"/>
      <c r="F813" s="107"/>
      <c r="G813" s="107"/>
      <c r="K813" s="107"/>
      <c r="L813" s="107"/>
      <c r="M813" s="107"/>
      <c r="N813" s="107"/>
      <c r="P813" s="107"/>
      <c r="Z813" s="107"/>
      <c r="AA813" s="107"/>
      <c r="AB813" s="107"/>
      <c r="AD813" s="118"/>
      <c r="AE813" s="118"/>
    </row>
    <row r="814" spans="1:32">
      <c r="C814" s="107"/>
      <c r="D814" s="107"/>
      <c r="E814" s="107"/>
      <c r="F814" s="107"/>
      <c r="G814" s="107"/>
      <c r="K814" s="107"/>
      <c r="L814" s="107"/>
      <c r="M814" s="107"/>
      <c r="N814" s="107"/>
      <c r="P814" s="107"/>
      <c r="Z814" s="107"/>
      <c r="AA814" s="107"/>
      <c r="AB814" s="107"/>
      <c r="AC814" s="107"/>
      <c r="AD814" s="107"/>
      <c r="AE814" s="118"/>
    </row>
    <row r="815" spans="1:32">
      <c r="C815" s="107"/>
      <c r="D815" s="107"/>
      <c r="E815" s="107"/>
      <c r="F815" s="107"/>
      <c r="G815" s="107"/>
      <c r="K815" s="107"/>
      <c r="L815" s="107"/>
      <c r="M815" s="107"/>
      <c r="N815" s="107"/>
      <c r="P815" s="107"/>
      <c r="Z815" s="107"/>
      <c r="AA815" s="107"/>
      <c r="AB815" s="107"/>
      <c r="AC815" s="107"/>
      <c r="AD815" s="107"/>
      <c r="AE815" s="118"/>
    </row>
    <row r="816" spans="1:32">
      <c r="C816" s="107"/>
      <c r="D816" s="107"/>
      <c r="E816" s="107"/>
      <c r="F816" s="107"/>
      <c r="G816" s="107"/>
      <c r="K816" s="107"/>
      <c r="L816" s="107"/>
      <c r="M816" s="107"/>
      <c r="N816" s="107"/>
      <c r="P816" s="107"/>
      <c r="Z816" s="107"/>
      <c r="AA816" s="107"/>
      <c r="AB816" s="107"/>
      <c r="AC816" s="107"/>
      <c r="AD816" s="107"/>
      <c r="AE816" s="118"/>
    </row>
    <row r="817" spans="3:31">
      <c r="C817" s="107"/>
      <c r="D817" s="107"/>
      <c r="E817" s="107"/>
      <c r="F817" s="107"/>
      <c r="G817" s="107"/>
      <c r="K817" s="107"/>
      <c r="L817" s="107"/>
      <c r="M817" s="107"/>
      <c r="N817" s="107"/>
      <c r="P817" s="107"/>
      <c r="Z817" s="107"/>
      <c r="AA817" s="107"/>
      <c r="AB817" s="107"/>
      <c r="AC817" s="107"/>
      <c r="AD817" s="107"/>
      <c r="AE817" s="118"/>
    </row>
    <row r="818" spans="3:31">
      <c r="C818" s="107"/>
      <c r="D818" s="107"/>
      <c r="E818" s="107"/>
      <c r="F818" s="107"/>
      <c r="G818" s="107"/>
      <c r="K818" s="107"/>
      <c r="L818" s="107"/>
      <c r="M818" s="107"/>
      <c r="N818" s="107"/>
      <c r="P818" s="107"/>
      <c r="Z818" s="107"/>
      <c r="AA818" s="107"/>
      <c r="AB818" s="107"/>
      <c r="AC818" s="107"/>
      <c r="AD818" s="107"/>
      <c r="AE818" s="118"/>
    </row>
    <row r="819" spans="3:31">
      <c r="C819" s="107"/>
      <c r="D819" s="107"/>
      <c r="E819" s="107"/>
      <c r="F819" s="107"/>
      <c r="G819" s="107"/>
      <c r="K819" s="107"/>
      <c r="L819" s="107"/>
      <c r="M819" s="107"/>
      <c r="N819" s="107"/>
      <c r="P819" s="107"/>
      <c r="Z819" s="107"/>
      <c r="AA819" s="107"/>
      <c r="AB819" s="107"/>
      <c r="AC819" s="107"/>
      <c r="AD819" s="107"/>
      <c r="AE819" s="118"/>
    </row>
  </sheetData>
  <mergeCells count="12">
    <mergeCell ref="D5:H5"/>
    <mergeCell ref="I5:K5"/>
    <mergeCell ref="L5:N5"/>
    <mergeCell ref="O5:P5"/>
    <mergeCell ref="Q5:T5"/>
    <mergeCell ref="U5:W5"/>
    <mergeCell ref="Y5:Z5"/>
    <mergeCell ref="A1:AF1"/>
    <mergeCell ref="A3:AF3"/>
    <mergeCell ref="AA4:AF4"/>
    <mergeCell ref="AA5:AF5"/>
    <mergeCell ref="A5:C5"/>
  </mergeCells>
  <phoneticPr fontId="0" type="noConversion"/>
  <dataValidations count="1">
    <dataValidation type="list" allowBlank="1" showInputMessage="1" showErrorMessage="1" errorTitle="ESCLUSIONE DAL CALCOLO" error="Selezionare 'NO' se si vuole escludere la Fattura dal CALCOLO" sqref="AF8:AF812">
      <formula1>"SI, NO"</formula1>
    </dataValidation>
  </dataValidations>
  <pageMargins left="0.23622047244094491" right="0.23622047244094491" top="0.74803149606299213" bottom="0.74803149606299213" header="0.31496062992125984" footer="0.31496062992125984"/>
  <pageSetup paperSize="9" scale="4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07"/>
  <sheetViews>
    <sheetView showGridLines="0" workbookViewId="0">
      <selection sqref="A1:O1"/>
    </sheetView>
  </sheetViews>
  <sheetFormatPr defaultRowHeight="12.75"/>
  <cols>
    <col min="1" max="1" width="8.7109375" style="3" customWidth="1"/>
    <col min="2" max="2" width="12.28515625" style="3" customWidth="1"/>
    <col min="3" max="3" width="22.7109375" style="4" customWidth="1"/>
    <col min="4" max="4" width="30.7109375" style="5" customWidth="1"/>
    <col min="5" max="5" width="22.7109375" hidden="1" customWidth="1"/>
    <col min="6" max="6" width="29.5703125" hidden="1" customWidth="1"/>
    <col min="7" max="7" width="15.85546875" style="3" customWidth="1"/>
    <col min="8" max="8" width="20.7109375" style="3" hidden="1" customWidth="1"/>
    <col min="9" max="9" width="20.7109375" style="5" hidden="1" customWidth="1"/>
    <col min="10" max="10" width="13.7109375" style="1" customWidth="1"/>
    <col min="11" max="12" width="14.7109375" style="85" customWidth="1"/>
    <col min="13" max="13" width="14.7109375" style="124" customWidth="1"/>
    <col min="14" max="14" width="14.7109375" style="1" customWidth="1"/>
    <col min="15" max="15" width="16" style="136" customWidth="1"/>
    <col min="16" max="16" width="18.140625" hidden="1" customWidth="1"/>
  </cols>
  <sheetData>
    <row r="1" spans="1:16" ht="23.1" customHeight="1">
      <c r="A1" s="137" t="s">
        <v>64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7"/>
    </row>
    <row r="2" spans="1:16" ht="23.1" customHeight="1">
      <c r="A2" s="65"/>
      <c r="B2" s="66"/>
      <c r="C2" s="66"/>
      <c r="D2" s="66"/>
      <c r="E2" s="66"/>
      <c r="F2" s="66"/>
      <c r="G2" s="66"/>
      <c r="H2" s="66"/>
      <c r="I2" s="66"/>
      <c r="J2" s="66"/>
      <c r="K2" s="86"/>
      <c r="L2" s="86"/>
      <c r="M2" s="125"/>
      <c r="N2" s="122"/>
      <c r="O2" s="132"/>
    </row>
    <row r="3" spans="1:16" ht="23.1" customHeight="1">
      <c r="A3" s="140" t="s">
        <v>2009</v>
      </c>
      <c r="B3" s="141"/>
      <c r="C3" s="141"/>
      <c r="D3" s="141"/>
      <c r="E3" s="141"/>
      <c r="F3" s="141"/>
      <c r="G3" s="141"/>
      <c r="H3" s="141"/>
      <c r="I3" s="141"/>
      <c r="J3" s="141"/>
      <c r="K3" s="156"/>
      <c r="L3" s="156"/>
      <c r="M3" s="156"/>
      <c r="N3" s="156"/>
      <c r="O3" s="157"/>
    </row>
    <row r="4" spans="1:16" ht="23.1" customHeight="1">
      <c r="A4" s="140"/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7"/>
    </row>
    <row r="5" spans="1:16" s="62" customFormat="1" ht="23.1" customHeight="1">
      <c r="A5" s="154" t="s">
        <v>61</v>
      </c>
      <c r="B5" s="155"/>
      <c r="C5" s="155"/>
      <c r="D5" s="155"/>
      <c r="E5" s="155"/>
      <c r="F5" s="155"/>
      <c r="G5" s="155"/>
      <c r="H5" s="155"/>
      <c r="I5" s="155"/>
      <c r="J5" s="155"/>
      <c r="K5" s="172" t="s">
        <v>62</v>
      </c>
      <c r="L5" s="173"/>
      <c r="M5" s="173"/>
      <c r="N5" s="173"/>
      <c r="O5" s="174"/>
    </row>
    <row r="6" spans="1:16" ht="35.1" customHeight="1">
      <c r="A6" s="64" t="s">
        <v>3</v>
      </c>
      <c r="B6" s="64" t="s">
        <v>4</v>
      </c>
      <c r="C6" s="68" t="s">
        <v>1</v>
      </c>
      <c r="D6" s="68" t="s">
        <v>5</v>
      </c>
      <c r="E6" s="69" t="s">
        <v>9</v>
      </c>
      <c r="F6" s="70" t="s">
        <v>17</v>
      </c>
      <c r="G6" s="68" t="s">
        <v>2</v>
      </c>
      <c r="H6" s="64" t="s">
        <v>6</v>
      </c>
      <c r="I6" s="68" t="s">
        <v>7</v>
      </c>
      <c r="J6" s="71" t="s">
        <v>8</v>
      </c>
      <c r="K6" s="72" t="s">
        <v>56</v>
      </c>
      <c r="L6" s="72" t="s">
        <v>57</v>
      </c>
      <c r="M6" s="126" t="s">
        <v>59</v>
      </c>
      <c r="N6" s="123" t="s">
        <v>58</v>
      </c>
      <c r="O6" s="133" t="s">
        <v>60</v>
      </c>
    </row>
    <row r="7" spans="1:16">
      <c r="A7" s="75"/>
      <c r="B7" s="75"/>
      <c r="C7" s="76"/>
      <c r="D7" s="77"/>
      <c r="E7" s="78"/>
      <c r="F7" s="77"/>
      <c r="G7" s="75"/>
      <c r="H7" s="75"/>
      <c r="I7" s="77"/>
      <c r="J7" s="79"/>
      <c r="K7" s="87"/>
      <c r="L7" s="88"/>
      <c r="M7" s="89"/>
      <c r="N7" s="79"/>
      <c r="O7" s="134"/>
    </row>
    <row r="8" spans="1:16">
      <c r="A8" s="189">
        <v>21</v>
      </c>
      <c r="B8" s="75" t="s">
        <v>90</v>
      </c>
      <c r="C8" s="76" t="s">
        <v>2010</v>
      </c>
      <c r="D8" s="77" t="s">
        <v>2011</v>
      </c>
      <c r="E8" s="78"/>
      <c r="F8" s="77"/>
      <c r="G8" s="190" t="s">
        <v>70</v>
      </c>
      <c r="H8" s="75"/>
      <c r="I8" s="77"/>
      <c r="J8" s="79">
        <v>320.93</v>
      </c>
      <c r="K8" s="191"/>
      <c r="L8" s="192" t="s">
        <v>90</v>
      </c>
      <c r="M8" s="193">
        <f>IF(K8&lt;&gt;"",L8-K8,0)</f>
        <v>0</v>
      </c>
      <c r="N8" s="194">
        <v>320.93</v>
      </c>
      <c r="O8" s="195">
        <f>IF(K8&lt;&gt;"",N8*M8,0)</f>
        <v>0</v>
      </c>
      <c r="P8">
        <f>IF(K8&lt;&gt;"",N8,0)</f>
        <v>0</v>
      </c>
    </row>
    <row r="9" spans="1:16">
      <c r="A9" s="189">
        <v>22</v>
      </c>
      <c r="B9" s="75" t="s">
        <v>90</v>
      </c>
      <c r="C9" s="76" t="s">
        <v>2010</v>
      </c>
      <c r="D9" s="77" t="s">
        <v>2012</v>
      </c>
      <c r="E9" s="78"/>
      <c r="F9" s="77"/>
      <c r="G9" s="190" t="s">
        <v>70</v>
      </c>
      <c r="H9" s="75"/>
      <c r="I9" s="77"/>
      <c r="J9" s="79">
        <v>114.58</v>
      </c>
      <c r="K9" s="191"/>
      <c r="L9" s="192" t="s">
        <v>90</v>
      </c>
      <c r="M9" s="193">
        <f>IF(K9&lt;&gt;"",L9-K9,0)</f>
        <v>0</v>
      </c>
      <c r="N9" s="194">
        <v>114.58</v>
      </c>
      <c r="O9" s="195">
        <f>IF(K9&lt;&gt;"",N9*M9,0)</f>
        <v>0</v>
      </c>
      <c r="P9">
        <f>IF(K9&lt;&gt;"",N9,0)</f>
        <v>0</v>
      </c>
    </row>
    <row r="10" spans="1:16">
      <c r="A10" s="189">
        <v>24</v>
      </c>
      <c r="B10" s="75" t="s">
        <v>90</v>
      </c>
      <c r="C10" s="76" t="s">
        <v>2010</v>
      </c>
      <c r="D10" s="77" t="s">
        <v>2013</v>
      </c>
      <c r="E10" s="78"/>
      <c r="F10" s="77"/>
      <c r="G10" s="190" t="s">
        <v>70</v>
      </c>
      <c r="H10" s="75"/>
      <c r="I10" s="77"/>
      <c r="J10" s="79">
        <v>381.77</v>
      </c>
      <c r="K10" s="191"/>
      <c r="L10" s="192" t="s">
        <v>90</v>
      </c>
      <c r="M10" s="193">
        <f>IF(K10&lt;&gt;"",L10-K10,0)</f>
        <v>0</v>
      </c>
      <c r="N10" s="194">
        <v>381.77</v>
      </c>
      <c r="O10" s="195">
        <f>IF(K10&lt;&gt;"",N10*M10,0)</f>
        <v>0</v>
      </c>
      <c r="P10">
        <f>IF(K10&lt;&gt;"",N10,0)</f>
        <v>0</v>
      </c>
    </row>
    <row r="11" spans="1:16">
      <c r="A11" s="189">
        <v>25</v>
      </c>
      <c r="B11" s="75" t="s">
        <v>90</v>
      </c>
      <c r="C11" s="76" t="s">
        <v>2010</v>
      </c>
      <c r="D11" s="77" t="s">
        <v>2014</v>
      </c>
      <c r="E11" s="78"/>
      <c r="F11" s="77"/>
      <c r="G11" s="190" t="s">
        <v>70</v>
      </c>
      <c r="H11" s="75"/>
      <c r="I11" s="77"/>
      <c r="J11" s="79">
        <v>136.36000000000001</v>
      </c>
      <c r="K11" s="191"/>
      <c r="L11" s="192" t="s">
        <v>90</v>
      </c>
      <c r="M11" s="193">
        <f>IF(K11&lt;&gt;"",L11-K11,0)</f>
        <v>0</v>
      </c>
      <c r="N11" s="194">
        <v>136.36000000000001</v>
      </c>
      <c r="O11" s="195">
        <f>IF(K11&lt;&gt;"",N11*M11,0)</f>
        <v>0</v>
      </c>
      <c r="P11">
        <f>IF(K11&lt;&gt;"",N11,0)</f>
        <v>0</v>
      </c>
    </row>
    <row r="12" spans="1:16">
      <c r="A12" s="189">
        <v>49</v>
      </c>
      <c r="B12" s="75" t="s">
        <v>262</v>
      </c>
      <c r="C12" s="76" t="s">
        <v>2015</v>
      </c>
      <c r="D12" s="77" t="s">
        <v>2016</v>
      </c>
      <c r="E12" s="78"/>
      <c r="F12" s="77"/>
      <c r="G12" s="190" t="s">
        <v>70</v>
      </c>
      <c r="H12" s="75"/>
      <c r="I12" s="77"/>
      <c r="J12" s="79">
        <v>250</v>
      </c>
      <c r="K12" s="191"/>
      <c r="L12" s="192" t="s">
        <v>262</v>
      </c>
      <c r="M12" s="193">
        <f>IF(K12&lt;&gt;"",L12-K12,0)</f>
        <v>0</v>
      </c>
      <c r="N12" s="194">
        <v>250</v>
      </c>
      <c r="O12" s="195">
        <f>IF(K12&lt;&gt;"",N12*M12,0)</f>
        <v>0</v>
      </c>
      <c r="P12">
        <f>IF(K12&lt;&gt;"",N12,0)</f>
        <v>0</v>
      </c>
    </row>
    <row r="13" spans="1:16">
      <c r="A13" s="189">
        <v>61</v>
      </c>
      <c r="B13" s="75" t="s">
        <v>262</v>
      </c>
      <c r="C13" s="76" t="s">
        <v>2017</v>
      </c>
      <c r="D13" s="77" t="s">
        <v>2018</v>
      </c>
      <c r="E13" s="78"/>
      <c r="F13" s="77"/>
      <c r="G13" s="190" t="s">
        <v>70</v>
      </c>
      <c r="H13" s="75"/>
      <c r="I13" s="77"/>
      <c r="J13" s="79">
        <v>1348.43</v>
      </c>
      <c r="K13" s="191"/>
      <c r="L13" s="192" t="s">
        <v>262</v>
      </c>
      <c r="M13" s="193">
        <f>IF(K13&lt;&gt;"",L13-K13,0)</f>
        <v>0</v>
      </c>
      <c r="N13" s="194">
        <v>1348.43</v>
      </c>
      <c r="O13" s="195">
        <f>IF(K13&lt;&gt;"",N13*M13,0)</f>
        <v>0</v>
      </c>
      <c r="P13">
        <f>IF(K13&lt;&gt;"",N13,0)</f>
        <v>0</v>
      </c>
    </row>
    <row r="14" spans="1:16">
      <c r="A14" s="189">
        <v>62</v>
      </c>
      <c r="B14" s="75" t="s">
        <v>262</v>
      </c>
      <c r="C14" s="76" t="s">
        <v>2019</v>
      </c>
      <c r="D14" s="77" t="s">
        <v>2020</v>
      </c>
      <c r="E14" s="78"/>
      <c r="F14" s="77"/>
      <c r="G14" s="190" t="s">
        <v>2021</v>
      </c>
      <c r="H14" s="75"/>
      <c r="I14" s="77"/>
      <c r="J14" s="79">
        <v>563.4</v>
      </c>
      <c r="K14" s="191"/>
      <c r="L14" s="192" t="s">
        <v>262</v>
      </c>
      <c r="M14" s="193">
        <f>IF(K14&lt;&gt;"",L14-K14,0)</f>
        <v>0</v>
      </c>
      <c r="N14" s="194">
        <v>563.4</v>
      </c>
      <c r="O14" s="195">
        <f>IF(K14&lt;&gt;"",N14*M14,0)</f>
        <v>0</v>
      </c>
      <c r="P14">
        <f>IF(K14&lt;&gt;"",N14,0)</f>
        <v>0</v>
      </c>
    </row>
    <row r="15" spans="1:16">
      <c r="A15" s="189">
        <v>63</v>
      </c>
      <c r="B15" s="75" t="s">
        <v>262</v>
      </c>
      <c r="C15" s="76" t="s">
        <v>2019</v>
      </c>
      <c r="D15" s="77" t="s">
        <v>2022</v>
      </c>
      <c r="E15" s="78"/>
      <c r="F15" s="77"/>
      <c r="G15" s="190" t="s">
        <v>2021</v>
      </c>
      <c r="H15" s="75"/>
      <c r="I15" s="77"/>
      <c r="J15" s="79">
        <v>436.6</v>
      </c>
      <c r="K15" s="191"/>
      <c r="L15" s="192" t="s">
        <v>262</v>
      </c>
      <c r="M15" s="193">
        <f>IF(K15&lt;&gt;"",L15-K15,0)</f>
        <v>0</v>
      </c>
      <c r="N15" s="194">
        <v>436.6</v>
      </c>
      <c r="O15" s="195">
        <f>IF(K15&lt;&gt;"",N15*M15,0)</f>
        <v>0</v>
      </c>
      <c r="P15">
        <f>IF(K15&lt;&gt;"",N15,0)</f>
        <v>0</v>
      </c>
    </row>
    <row r="16" spans="1:16">
      <c r="A16" s="189">
        <v>68</v>
      </c>
      <c r="B16" s="75" t="s">
        <v>1155</v>
      </c>
      <c r="C16" s="76" t="s">
        <v>2023</v>
      </c>
      <c r="D16" s="77" t="s">
        <v>2024</v>
      </c>
      <c r="E16" s="78"/>
      <c r="F16" s="77"/>
      <c r="G16" s="190" t="s">
        <v>70</v>
      </c>
      <c r="H16" s="75"/>
      <c r="I16" s="77"/>
      <c r="J16" s="79">
        <v>146.69999999999999</v>
      </c>
      <c r="K16" s="191"/>
      <c r="L16" s="192" t="s">
        <v>1155</v>
      </c>
      <c r="M16" s="193">
        <f>IF(K16&lt;&gt;"",L16-K16,0)</f>
        <v>0</v>
      </c>
      <c r="N16" s="194">
        <v>146.69999999999999</v>
      </c>
      <c r="O16" s="195">
        <f>IF(K16&lt;&gt;"",N16*M16,0)</f>
        <v>0</v>
      </c>
      <c r="P16">
        <f>IF(K16&lt;&gt;"",N16,0)</f>
        <v>0</v>
      </c>
    </row>
    <row r="17" spans="1:16">
      <c r="A17" s="189">
        <v>77</v>
      </c>
      <c r="B17" s="75" t="s">
        <v>1155</v>
      </c>
      <c r="C17" s="76" t="s">
        <v>2025</v>
      </c>
      <c r="D17" s="77" t="s">
        <v>2026</v>
      </c>
      <c r="E17" s="78"/>
      <c r="F17" s="77"/>
      <c r="G17" s="190" t="s">
        <v>70</v>
      </c>
      <c r="H17" s="75"/>
      <c r="I17" s="77"/>
      <c r="J17" s="79">
        <v>114.58</v>
      </c>
      <c r="K17" s="191"/>
      <c r="L17" s="192" t="s">
        <v>1155</v>
      </c>
      <c r="M17" s="193">
        <f>IF(K17&lt;&gt;"",L17-K17,0)</f>
        <v>0</v>
      </c>
      <c r="N17" s="194">
        <v>114.58</v>
      </c>
      <c r="O17" s="195">
        <f>IF(K17&lt;&gt;"",N17*M17,0)</f>
        <v>0</v>
      </c>
      <c r="P17">
        <f>IF(K17&lt;&gt;"",N17,0)</f>
        <v>0</v>
      </c>
    </row>
    <row r="18" spans="1:16">
      <c r="A18" s="189">
        <v>81</v>
      </c>
      <c r="B18" s="75" t="s">
        <v>1155</v>
      </c>
      <c r="C18" s="76" t="s">
        <v>2025</v>
      </c>
      <c r="D18" s="77" t="s">
        <v>2027</v>
      </c>
      <c r="E18" s="78"/>
      <c r="F18" s="77"/>
      <c r="G18" s="190" t="s">
        <v>70</v>
      </c>
      <c r="H18" s="75"/>
      <c r="I18" s="77"/>
      <c r="J18" s="79">
        <v>85</v>
      </c>
      <c r="K18" s="191"/>
      <c r="L18" s="192" t="s">
        <v>1155</v>
      </c>
      <c r="M18" s="193">
        <f>IF(K18&lt;&gt;"",L18-K18,0)</f>
        <v>0</v>
      </c>
      <c r="N18" s="194">
        <v>85</v>
      </c>
      <c r="O18" s="195">
        <f>IF(K18&lt;&gt;"",N18*M18,0)</f>
        <v>0</v>
      </c>
      <c r="P18">
        <f>IF(K18&lt;&gt;"",N18,0)</f>
        <v>0</v>
      </c>
    </row>
    <row r="19" spans="1:16">
      <c r="A19" s="189">
        <v>90</v>
      </c>
      <c r="B19" s="75" t="s">
        <v>1155</v>
      </c>
      <c r="C19" s="76" t="s">
        <v>2010</v>
      </c>
      <c r="D19" s="77" t="s">
        <v>2028</v>
      </c>
      <c r="E19" s="78"/>
      <c r="F19" s="77"/>
      <c r="G19" s="190" t="s">
        <v>70</v>
      </c>
      <c r="H19" s="75"/>
      <c r="I19" s="77"/>
      <c r="J19" s="79">
        <v>320.93</v>
      </c>
      <c r="K19" s="191"/>
      <c r="L19" s="192" t="s">
        <v>1155</v>
      </c>
      <c r="M19" s="193">
        <f>IF(K19&lt;&gt;"",L19-K19,0)</f>
        <v>0</v>
      </c>
      <c r="N19" s="194">
        <v>320.93</v>
      </c>
      <c r="O19" s="195">
        <f>IF(K19&lt;&gt;"",N19*M19,0)</f>
        <v>0</v>
      </c>
      <c r="P19">
        <f>IF(K19&lt;&gt;"",N19,0)</f>
        <v>0</v>
      </c>
    </row>
    <row r="20" spans="1:16">
      <c r="A20" s="189">
        <v>101</v>
      </c>
      <c r="B20" s="75" t="s">
        <v>256</v>
      </c>
      <c r="C20" s="76" t="s">
        <v>2015</v>
      </c>
      <c r="D20" s="77" t="s">
        <v>2029</v>
      </c>
      <c r="E20" s="78"/>
      <c r="F20" s="77"/>
      <c r="G20" s="190" t="s">
        <v>70</v>
      </c>
      <c r="H20" s="75"/>
      <c r="I20" s="77"/>
      <c r="J20" s="79">
        <v>250</v>
      </c>
      <c r="K20" s="191"/>
      <c r="L20" s="192" t="s">
        <v>256</v>
      </c>
      <c r="M20" s="193">
        <f>IF(K20&lt;&gt;"",L20-K20,0)</f>
        <v>0</v>
      </c>
      <c r="N20" s="194">
        <v>250</v>
      </c>
      <c r="O20" s="195">
        <f>IF(K20&lt;&gt;"",N20*M20,0)</f>
        <v>0</v>
      </c>
      <c r="P20">
        <f>IF(K20&lt;&gt;"",N20,0)</f>
        <v>0</v>
      </c>
    </row>
    <row r="21" spans="1:16">
      <c r="A21" s="189">
        <v>113</v>
      </c>
      <c r="B21" s="75" t="s">
        <v>256</v>
      </c>
      <c r="C21" s="76" t="s">
        <v>2017</v>
      </c>
      <c r="D21" s="77" t="s">
        <v>2030</v>
      </c>
      <c r="E21" s="78"/>
      <c r="F21" s="77"/>
      <c r="G21" s="190" t="s">
        <v>70</v>
      </c>
      <c r="H21" s="75"/>
      <c r="I21" s="77"/>
      <c r="J21" s="79">
        <v>1348.43</v>
      </c>
      <c r="K21" s="191"/>
      <c r="L21" s="192" t="s">
        <v>256</v>
      </c>
      <c r="M21" s="193">
        <f>IF(K21&lt;&gt;"",L21-K21,0)</f>
        <v>0</v>
      </c>
      <c r="N21" s="194">
        <v>1348.43</v>
      </c>
      <c r="O21" s="195">
        <f>IF(K21&lt;&gt;"",N21*M21,0)</f>
        <v>0</v>
      </c>
      <c r="P21">
        <f>IF(K21&lt;&gt;"",N21,0)</f>
        <v>0</v>
      </c>
    </row>
    <row r="22" spans="1:16">
      <c r="A22" s="189">
        <v>139</v>
      </c>
      <c r="B22" s="75" t="s">
        <v>300</v>
      </c>
      <c r="C22" s="76" t="s">
        <v>2031</v>
      </c>
      <c r="D22" s="77" t="s">
        <v>2032</v>
      </c>
      <c r="E22" s="78"/>
      <c r="F22" s="77"/>
      <c r="G22" s="190" t="s">
        <v>70</v>
      </c>
      <c r="H22" s="75"/>
      <c r="I22" s="77"/>
      <c r="J22" s="79">
        <v>1000</v>
      </c>
      <c r="K22" s="191"/>
      <c r="L22" s="192" t="s">
        <v>300</v>
      </c>
      <c r="M22" s="193">
        <f>IF(K22&lt;&gt;"",L22-K22,0)</f>
        <v>0</v>
      </c>
      <c r="N22" s="194">
        <v>1000</v>
      </c>
      <c r="O22" s="195">
        <f>IF(K22&lt;&gt;"",N22*M22,0)</f>
        <v>0</v>
      </c>
      <c r="P22">
        <f>IF(K22&lt;&gt;"",N22,0)</f>
        <v>0</v>
      </c>
    </row>
    <row r="23" spans="1:16">
      <c r="A23" s="189">
        <v>140</v>
      </c>
      <c r="B23" s="75" t="s">
        <v>300</v>
      </c>
      <c r="C23" s="76" t="s">
        <v>2031</v>
      </c>
      <c r="D23" s="77" t="s">
        <v>2033</v>
      </c>
      <c r="E23" s="78"/>
      <c r="F23" s="77"/>
      <c r="G23" s="190" t="s">
        <v>70</v>
      </c>
      <c r="H23" s="75"/>
      <c r="I23" s="77"/>
      <c r="J23" s="79">
        <v>54.16</v>
      </c>
      <c r="K23" s="191"/>
      <c r="L23" s="192" t="s">
        <v>300</v>
      </c>
      <c r="M23" s="193">
        <f>IF(K23&lt;&gt;"",L23-K23,0)</f>
        <v>0</v>
      </c>
      <c r="N23" s="194">
        <v>54.16</v>
      </c>
      <c r="O23" s="195">
        <f>IF(K23&lt;&gt;"",N23*M23,0)</f>
        <v>0</v>
      </c>
      <c r="P23">
        <f>IF(K23&lt;&gt;"",N23,0)</f>
        <v>0</v>
      </c>
    </row>
    <row r="24" spans="1:16">
      <c r="A24" s="189">
        <v>141</v>
      </c>
      <c r="B24" s="75" t="s">
        <v>300</v>
      </c>
      <c r="C24" s="76" t="s">
        <v>2031</v>
      </c>
      <c r="D24" s="77" t="s">
        <v>2034</v>
      </c>
      <c r="E24" s="78"/>
      <c r="F24" s="77"/>
      <c r="G24" s="190" t="s">
        <v>70</v>
      </c>
      <c r="H24" s="75"/>
      <c r="I24" s="77"/>
      <c r="J24" s="79">
        <v>150</v>
      </c>
      <c r="K24" s="191"/>
      <c r="L24" s="192" t="s">
        <v>300</v>
      </c>
      <c r="M24" s="193">
        <f>IF(K24&lt;&gt;"",L24-K24,0)</f>
        <v>0</v>
      </c>
      <c r="N24" s="194">
        <v>150</v>
      </c>
      <c r="O24" s="195">
        <f>IF(K24&lt;&gt;"",N24*M24,0)</f>
        <v>0</v>
      </c>
      <c r="P24">
        <f>IF(K24&lt;&gt;"",N24,0)</f>
        <v>0</v>
      </c>
    </row>
    <row r="25" spans="1:16">
      <c r="A25" s="189">
        <v>142</v>
      </c>
      <c r="B25" s="75" t="s">
        <v>300</v>
      </c>
      <c r="C25" s="76" t="s">
        <v>2031</v>
      </c>
      <c r="D25" s="77" t="s">
        <v>2035</v>
      </c>
      <c r="E25" s="78"/>
      <c r="F25" s="77"/>
      <c r="G25" s="190" t="s">
        <v>70</v>
      </c>
      <c r="H25" s="75"/>
      <c r="I25" s="77"/>
      <c r="J25" s="79">
        <v>194.08</v>
      </c>
      <c r="K25" s="191"/>
      <c r="L25" s="192" t="s">
        <v>300</v>
      </c>
      <c r="M25" s="193">
        <f>IF(K25&lt;&gt;"",L25-K25,0)</f>
        <v>0</v>
      </c>
      <c r="N25" s="194">
        <v>194.08</v>
      </c>
      <c r="O25" s="195">
        <f>IF(K25&lt;&gt;"",N25*M25,0)</f>
        <v>0</v>
      </c>
      <c r="P25">
        <f>IF(K25&lt;&gt;"",N25,0)</f>
        <v>0</v>
      </c>
    </row>
    <row r="26" spans="1:16">
      <c r="A26" s="189">
        <v>143</v>
      </c>
      <c r="B26" s="75" t="s">
        <v>300</v>
      </c>
      <c r="C26" s="76" t="s">
        <v>2036</v>
      </c>
      <c r="D26" s="77" t="s">
        <v>2037</v>
      </c>
      <c r="E26" s="78"/>
      <c r="F26" s="77"/>
      <c r="G26" s="190" t="s">
        <v>70</v>
      </c>
      <c r="H26" s="75"/>
      <c r="I26" s="77"/>
      <c r="J26" s="79">
        <v>226</v>
      </c>
      <c r="K26" s="191"/>
      <c r="L26" s="192" t="s">
        <v>300</v>
      </c>
      <c r="M26" s="193">
        <f>IF(K26&lt;&gt;"",L26-K26,0)</f>
        <v>0</v>
      </c>
      <c r="N26" s="194">
        <v>226</v>
      </c>
      <c r="O26" s="195">
        <f>IF(K26&lt;&gt;"",N26*M26,0)</f>
        <v>0</v>
      </c>
      <c r="P26">
        <f>IF(K26&lt;&gt;"",N26,0)</f>
        <v>0</v>
      </c>
    </row>
    <row r="27" spans="1:16">
      <c r="A27" s="189">
        <v>144</v>
      </c>
      <c r="B27" s="75" t="s">
        <v>308</v>
      </c>
      <c r="C27" s="76" t="s">
        <v>2031</v>
      </c>
      <c r="D27" s="77" t="s">
        <v>2038</v>
      </c>
      <c r="E27" s="78"/>
      <c r="F27" s="77"/>
      <c r="G27" s="190" t="s">
        <v>70</v>
      </c>
      <c r="H27" s="75"/>
      <c r="I27" s="77"/>
      <c r="J27" s="79">
        <v>32.26</v>
      </c>
      <c r="K27" s="191"/>
      <c r="L27" s="192" t="s">
        <v>308</v>
      </c>
      <c r="M27" s="193">
        <f>IF(K27&lt;&gt;"",L27-K27,0)</f>
        <v>0</v>
      </c>
      <c r="N27" s="194">
        <v>32.26</v>
      </c>
      <c r="O27" s="195">
        <f>IF(K27&lt;&gt;"",N27*M27,0)</f>
        <v>0</v>
      </c>
      <c r="P27">
        <f>IF(K27&lt;&gt;"",N27,0)</f>
        <v>0</v>
      </c>
    </row>
    <row r="28" spans="1:16">
      <c r="A28" s="189">
        <v>159</v>
      </c>
      <c r="B28" s="75" t="s">
        <v>353</v>
      </c>
      <c r="C28" s="76" t="s">
        <v>2010</v>
      </c>
      <c r="D28" s="77" t="s">
        <v>2039</v>
      </c>
      <c r="E28" s="78"/>
      <c r="F28" s="77"/>
      <c r="G28" s="190" t="s">
        <v>70</v>
      </c>
      <c r="H28" s="75"/>
      <c r="I28" s="77"/>
      <c r="J28" s="79">
        <v>471.18</v>
      </c>
      <c r="K28" s="191"/>
      <c r="L28" s="192" t="s">
        <v>353</v>
      </c>
      <c r="M28" s="193">
        <f>IF(K28&lt;&gt;"",L28-K28,0)</f>
        <v>0</v>
      </c>
      <c r="N28" s="194">
        <v>471.18</v>
      </c>
      <c r="O28" s="195">
        <f>IF(K28&lt;&gt;"",N28*M28,0)</f>
        <v>0</v>
      </c>
      <c r="P28">
        <f>IF(K28&lt;&gt;"",N28,0)</f>
        <v>0</v>
      </c>
    </row>
    <row r="29" spans="1:16">
      <c r="A29" s="189">
        <v>160</v>
      </c>
      <c r="B29" s="75" t="s">
        <v>353</v>
      </c>
      <c r="C29" s="76" t="s">
        <v>2010</v>
      </c>
      <c r="D29" s="77" t="s">
        <v>2040</v>
      </c>
      <c r="E29" s="78"/>
      <c r="F29" s="77"/>
      <c r="G29" s="190" t="s">
        <v>70</v>
      </c>
      <c r="H29" s="75"/>
      <c r="I29" s="77"/>
      <c r="J29" s="79">
        <v>20.16</v>
      </c>
      <c r="K29" s="191"/>
      <c r="L29" s="192" t="s">
        <v>353</v>
      </c>
      <c r="M29" s="193">
        <f>IF(K29&lt;&gt;"",L29-K29,0)</f>
        <v>0</v>
      </c>
      <c r="N29" s="194">
        <v>20.16</v>
      </c>
      <c r="O29" s="195">
        <f>IF(K29&lt;&gt;"",N29*M29,0)</f>
        <v>0</v>
      </c>
      <c r="P29">
        <f>IF(K29&lt;&gt;"",N29,0)</f>
        <v>0</v>
      </c>
    </row>
    <row r="30" spans="1:16">
      <c r="A30" s="189">
        <v>167</v>
      </c>
      <c r="B30" s="75" t="s">
        <v>353</v>
      </c>
      <c r="C30" s="76" t="s">
        <v>2010</v>
      </c>
      <c r="D30" s="77" t="s">
        <v>2041</v>
      </c>
      <c r="E30" s="78"/>
      <c r="F30" s="77"/>
      <c r="G30" s="190" t="s">
        <v>70</v>
      </c>
      <c r="H30" s="75"/>
      <c r="I30" s="77"/>
      <c r="J30" s="79">
        <v>320.93</v>
      </c>
      <c r="K30" s="191"/>
      <c r="L30" s="192" t="s">
        <v>353</v>
      </c>
      <c r="M30" s="193">
        <f>IF(K30&lt;&gt;"",L30-K30,0)</f>
        <v>0</v>
      </c>
      <c r="N30" s="194">
        <v>320.93</v>
      </c>
      <c r="O30" s="195">
        <f>IF(K30&lt;&gt;"",N30*M30,0)</f>
        <v>0</v>
      </c>
      <c r="P30">
        <f>IF(K30&lt;&gt;"",N30,0)</f>
        <v>0</v>
      </c>
    </row>
    <row r="31" spans="1:16">
      <c r="A31" s="189">
        <v>169</v>
      </c>
      <c r="B31" s="75" t="s">
        <v>353</v>
      </c>
      <c r="C31" s="76" t="s">
        <v>2025</v>
      </c>
      <c r="D31" s="77" t="s">
        <v>2042</v>
      </c>
      <c r="E31" s="78"/>
      <c r="F31" s="77"/>
      <c r="G31" s="190" t="s">
        <v>70</v>
      </c>
      <c r="H31" s="75"/>
      <c r="I31" s="77"/>
      <c r="J31" s="79">
        <v>168.3</v>
      </c>
      <c r="K31" s="191"/>
      <c r="L31" s="192" t="s">
        <v>353</v>
      </c>
      <c r="M31" s="193">
        <f>IF(K31&lt;&gt;"",L31-K31,0)</f>
        <v>0</v>
      </c>
      <c r="N31" s="194">
        <v>168.3</v>
      </c>
      <c r="O31" s="195">
        <f>IF(K31&lt;&gt;"",N31*M31,0)</f>
        <v>0</v>
      </c>
      <c r="P31">
        <f>IF(K31&lt;&gt;"",N31,0)</f>
        <v>0</v>
      </c>
    </row>
    <row r="32" spans="1:16">
      <c r="A32" s="189">
        <v>173</v>
      </c>
      <c r="B32" s="75" t="s">
        <v>353</v>
      </c>
      <c r="C32" s="76" t="s">
        <v>2025</v>
      </c>
      <c r="D32" s="77" t="s">
        <v>2043</v>
      </c>
      <c r="E32" s="78"/>
      <c r="F32" s="77"/>
      <c r="G32" s="190" t="s">
        <v>70</v>
      </c>
      <c r="H32" s="75"/>
      <c r="I32" s="77"/>
      <c r="J32" s="79">
        <v>114.58</v>
      </c>
      <c r="K32" s="191"/>
      <c r="L32" s="192" t="s">
        <v>353</v>
      </c>
      <c r="M32" s="193">
        <f>IF(K32&lt;&gt;"",L32-K32,0)</f>
        <v>0</v>
      </c>
      <c r="N32" s="194">
        <v>114.58</v>
      </c>
      <c r="O32" s="195">
        <f>IF(K32&lt;&gt;"",N32*M32,0)</f>
        <v>0</v>
      </c>
      <c r="P32">
        <f>IF(K32&lt;&gt;"",N32,0)</f>
        <v>0</v>
      </c>
    </row>
    <row r="33" spans="1:16">
      <c r="A33" s="189">
        <v>186</v>
      </c>
      <c r="B33" s="75" t="s">
        <v>358</v>
      </c>
      <c r="C33" s="76" t="s">
        <v>2044</v>
      </c>
      <c r="D33" s="77" t="s">
        <v>2045</v>
      </c>
      <c r="E33" s="78"/>
      <c r="F33" s="77"/>
      <c r="G33" s="190" t="s">
        <v>70</v>
      </c>
      <c r="H33" s="75"/>
      <c r="I33" s="77"/>
      <c r="J33" s="79">
        <v>530.72</v>
      </c>
      <c r="K33" s="191"/>
      <c r="L33" s="192" t="s">
        <v>358</v>
      </c>
      <c r="M33" s="193">
        <f>IF(K33&lt;&gt;"",L33-K33,0)</f>
        <v>0</v>
      </c>
      <c r="N33" s="194">
        <v>530.72</v>
      </c>
      <c r="O33" s="195">
        <f>IF(K33&lt;&gt;"",N33*M33,0)</f>
        <v>0</v>
      </c>
      <c r="P33">
        <f>IF(K33&lt;&gt;"",N33,0)</f>
        <v>0</v>
      </c>
    </row>
    <row r="34" spans="1:16">
      <c r="A34" s="189">
        <v>191</v>
      </c>
      <c r="B34" s="75" t="s">
        <v>192</v>
      </c>
      <c r="C34" s="76" t="s">
        <v>233</v>
      </c>
      <c r="D34" s="77" t="s">
        <v>378</v>
      </c>
      <c r="E34" s="78"/>
      <c r="F34" s="77"/>
      <c r="G34" s="190" t="s">
        <v>232</v>
      </c>
      <c r="H34" s="75"/>
      <c r="I34" s="77"/>
      <c r="J34" s="79">
        <v>0</v>
      </c>
      <c r="K34" s="191"/>
      <c r="L34" s="192" t="s">
        <v>192</v>
      </c>
      <c r="M34" s="193">
        <f>IF(K34&lt;&gt;"",L34-K34,0)</f>
        <v>0</v>
      </c>
      <c r="N34" s="194">
        <v>0</v>
      </c>
      <c r="O34" s="195">
        <f>IF(K34&lt;&gt;"",N34*M34,0)</f>
        <v>0</v>
      </c>
      <c r="P34">
        <f>IF(K34&lt;&gt;"",N34,0)</f>
        <v>0</v>
      </c>
    </row>
    <row r="35" spans="1:16">
      <c r="A35" s="189">
        <v>231</v>
      </c>
      <c r="B35" s="75" t="s">
        <v>2046</v>
      </c>
      <c r="C35" s="76" t="s">
        <v>2015</v>
      </c>
      <c r="D35" s="77" t="s">
        <v>2047</v>
      </c>
      <c r="E35" s="78"/>
      <c r="F35" s="77"/>
      <c r="G35" s="190" t="s">
        <v>70</v>
      </c>
      <c r="H35" s="75"/>
      <c r="I35" s="77"/>
      <c r="J35" s="79">
        <v>250</v>
      </c>
      <c r="K35" s="191"/>
      <c r="L35" s="192" t="s">
        <v>2046</v>
      </c>
      <c r="M35" s="193">
        <f>IF(K35&lt;&gt;"",L35-K35,0)</f>
        <v>0</v>
      </c>
      <c r="N35" s="194">
        <v>250</v>
      </c>
      <c r="O35" s="195">
        <f>IF(K35&lt;&gt;"",N35*M35,0)</f>
        <v>0</v>
      </c>
      <c r="P35">
        <f>IF(K35&lt;&gt;"",N35,0)</f>
        <v>0</v>
      </c>
    </row>
    <row r="36" spans="1:16">
      <c r="A36" s="189">
        <v>243</v>
      </c>
      <c r="B36" s="75" t="s">
        <v>2046</v>
      </c>
      <c r="C36" s="76" t="s">
        <v>2017</v>
      </c>
      <c r="D36" s="77" t="s">
        <v>2048</v>
      </c>
      <c r="E36" s="78"/>
      <c r="F36" s="77"/>
      <c r="G36" s="190" t="s">
        <v>70</v>
      </c>
      <c r="H36" s="75"/>
      <c r="I36" s="77"/>
      <c r="J36" s="79">
        <v>1348.43</v>
      </c>
      <c r="K36" s="191"/>
      <c r="L36" s="192" t="s">
        <v>2046</v>
      </c>
      <c r="M36" s="193">
        <f>IF(K36&lt;&gt;"",L36-K36,0)</f>
        <v>0</v>
      </c>
      <c r="N36" s="194">
        <v>1348.43</v>
      </c>
      <c r="O36" s="195">
        <f>IF(K36&lt;&gt;"",N36*M36,0)</f>
        <v>0</v>
      </c>
      <c r="P36">
        <f>IF(K36&lt;&gt;"",N36,0)</f>
        <v>0</v>
      </c>
    </row>
    <row r="37" spans="1:16">
      <c r="A37" s="189">
        <v>245</v>
      </c>
      <c r="B37" s="75" t="s">
        <v>1300</v>
      </c>
      <c r="C37" s="76" t="s">
        <v>2049</v>
      </c>
      <c r="D37" s="77" t="s">
        <v>2050</v>
      </c>
      <c r="E37" s="78"/>
      <c r="F37" s="77"/>
      <c r="G37" s="190" t="s">
        <v>70</v>
      </c>
      <c r="H37" s="75"/>
      <c r="I37" s="77"/>
      <c r="J37" s="79">
        <v>1952.19</v>
      </c>
      <c r="K37" s="191"/>
      <c r="L37" s="192" t="s">
        <v>1300</v>
      </c>
      <c r="M37" s="193">
        <f>IF(K37&lt;&gt;"",L37-K37,0)</f>
        <v>0</v>
      </c>
      <c r="N37" s="194">
        <v>1952.19</v>
      </c>
      <c r="O37" s="195">
        <f>IF(K37&lt;&gt;"",N37*M37,0)</f>
        <v>0</v>
      </c>
      <c r="P37">
        <f>IF(K37&lt;&gt;"",N37,0)</f>
        <v>0</v>
      </c>
    </row>
    <row r="38" spans="1:16">
      <c r="A38" s="189">
        <v>246</v>
      </c>
      <c r="B38" s="75" t="s">
        <v>1300</v>
      </c>
      <c r="C38" s="76" t="s">
        <v>2051</v>
      </c>
      <c r="D38" s="77" t="s">
        <v>2052</v>
      </c>
      <c r="E38" s="78"/>
      <c r="F38" s="77"/>
      <c r="G38" s="190" t="s">
        <v>2053</v>
      </c>
      <c r="H38" s="75"/>
      <c r="I38" s="77"/>
      <c r="J38" s="79">
        <v>65.08</v>
      </c>
      <c r="K38" s="191"/>
      <c r="L38" s="192" t="s">
        <v>1300</v>
      </c>
      <c r="M38" s="193">
        <f>IF(K38&lt;&gt;"",L38-K38,0)</f>
        <v>0</v>
      </c>
      <c r="N38" s="194">
        <v>65.08</v>
      </c>
      <c r="O38" s="195">
        <f>IF(K38&lt;&gt;"",N38*M38,0)</f>
        <v>0</v>
      </c>
      <c r="P38">
        <f>IF(K38&lt;&gt;"",N38,0)</f>
        <v>0</v>
      </c>
    </row>
    <row r="39" spans="1:16">
      <c r="A39" s="189">
        <v>247</v>
      </c>
      <c r="B39" s="75" t="s">
        <v>1300</v>
      </c>
      <c r="C39" s="76" t="s">
        <v>2054</v>
      </c>
      <c r="D39" s="77" t="s">
        <v>2052</v>
      </c>
      <c r="E39" s="78"/>
      <c r="F39" s="77"/>
      <c r="G39" s="190" t="s">
        <v>2053</v>
      </c>
      <c r="H39" s="75"/>
      <c r="I39" s="77"/>
      <c r="J39" s="79">
        <v>48.81</v>
      </c>
      <c r="K39" s="191"/>
      <c r="L39" s="192" t="s">
        <v>1300</v>
      </c>
      <c r="M39" s="193">
        <f>IF(K39&lt;&gt;"",L39-K39,0)</f>
        <v>0</v>
      </c>
      <c r="N39" s="194">
        <v>48.81</v>
      </c>
      <c r="O39" s="195">
        <f>IF(K39&lt;&gt;"",N39*M39,0)</f>
        <v>0</v>
      </c>
      <c r="P39">
        <f>IF(K39&lt;&gt;"",N39,0)</f>
        <v>0</v>
      </c>
    </row>
    <row r="40" spans="1:16">
      <c r="A40" s="189">
        <v>248</v>
      </c>
      <c r="B40" s="75" t="s">
        <v>1300</v>
      </c>
      <c r="C40" s="76" t="s">
        <v>2055</v>
      </c>
      <c r="D40" s="77" t="s">
        <v>2056</v>
      </c>
      <c r="E40" s="78"/>
      <c r="F40" s="77"/>
      <c r="G40" s="190" t="s">
        <v>2053</v>
      </c>
      <c r="H40" s="75"/>
      <c r="I40" s="77"/>
      <c r="J40" s="79">
        <v>32.54</v>
      </c>
      <c r="K40" s="191"/>
      <c r="L40" s="192" t="s">
        <v>1300</v>
      </c>
      <c r="M40" s="193">
        <f>IF(K40&lt;&gt;"",L40-K40,0)</f>
        <v>0</v>
      </c>
      <c r="N40" s="194">
        <v>32.54</v>
      </c>
      <c r="O40" s="195">
        <f>IF(K40&lt;&gt;"",N40*M40,0)</f>
        <v>0</v>
      </c>
      <c r="P40">
        <f>IF(K40&lt;&gt;"",N40,0)</f>
        <v>0</v>
      </c>
    </row>
    <row r="41" spans="1:16">
      <c r="A41" s="189">
        <v>249</v>
      </c>
      <c r="B41" s="75" t="s">
        <v>1300</v>
      </c>
      <c r="C41" s="76" t="s">
        <v>2057</v>
      </c>
      <c r="D41" s="77" t="s">
        <v>2056</v>
      </c>
      <c r="E41" s="78"/>
      <c r="F41" s="77"/>
      <c r="G41" s="190" t="s">
        <v>2053</v>
      </c>
      <c r="H41" s="75"/>
      <c r="I41" s="77"/>
      <c r="J41" s="79">
        <v>48.81</v>
      </c>
      <c r="K41" s="191"/>
      <c r="L41" s="192" t="s">
        <v>1300</v>
      </c>
      <c r="M41" s="193">
        <f>IF(K41&lt;&gt;"",L41-K41,0)</f>
        <v>0</v>
      </c>
      <c r="N41" s="194">
        <v>48.81</v>
      </c>
      <c r="O41" s="195">
        <f>IF(K41&lt;&gt;"",N41*M41,0)</f>
        <v>0</v>
      </c>
      <c r="P41">
        <f>IF(K41&lt;&gt;"",N41,0)</f>
        <v>0</v>
      </c>
    </row>
    <row r="42" spans="1:16">
      <c r="A42" s="189">
        <v>250</v>
      </c>
      <c r="B42" s="75" t="s">
        <v>1300</v>
      </c>
      <c r="C42" s="76" t="s">
        <v>2058</v>
      </c>
      <c r="D42" s="77" t="s">
        <v>2056</v>
      </c>
      <c r="E42" s="78"/>
      <c r="F42" s="77"/>
      <c r="G42" s="190" t="s">
        <v>2053</v>
      </c>
      <c r="H42" s="75"/>
      <c r="I42" s="77"/>
      <c r="J42" s="79">
        <v>65.08</v>
      </c>
      <c r="K42" s="191"/>
      <c r="L42" s="192" t="s">
        <v>1300</v>
      </c>
      <c r="M42" s="193">
        <f>IF(K42&lt;&gt;"",L42-K42,0)</f>
        <v>0</v>
      </c>
      <c r="N42" s="194">
        <v>65.08</v>
      </c>
      <c r="O42" s="195">
        <f>IF(K42&lt;&gt;"",N42*M42,0)</f>
        <v>0</v>
      </c>
      <c r="P42">
        <f>IF(K42&lt;&gt;"",N42,0)</f>
        <v>0</v>
      </c>
    </row>
    <row r="43" spans="1:16">
      <c r="A43" s="189">
        <v>251</v>
      </c>
      <c r="B43" s="75" t="s">
        <v>1300</v>
      </c>
      <c r="C43" s="76" t="s">
        <v>2059</v>
      </c>
      <c r="D43" s="77" t="s">
        <v>2056</v>
      </c>
      <c r="E43" s="78"/>
      <c r="F43" s="77"/>
      <c r="G43" s="190" t="s">
        <v>2053</v>
      </c>
      <c r="H43" s="75"/>
      <c r="I43" s="77"/>
      <c r="J43" s="79">
        <v>48.81</v>
      </c>
      <c r="K43" s="191"/>
      <c r="L43" s="192" t="s">
        <v>1300</v>
      </c>
      <c r="M43" s="193">
        <f>IF(K43&lt;&gt;"",L43-K43,0)</f>
        <v>0</v>
      </c>
      <c r="N43" s="194">
        <v>48.81</v>
      </c>
      <c r="O43" s="195">
        <f>IF(K43&lt;&gt;"",N43*M43,0)</f>
        <v>0</v>
      </c>
      <c r="P43">
        <f>IF(K43&lt;&gt;"",N43,0)</f>
        <v>0</v>
      </c>
    </row>
    <row r="44" spans="1:16">
      <c r="A44" s="189">
        <v>252</v>
      </c>
      <c r="B44" s="75" t="s">
        <v>1300</v>
      </c>
      <c r="C44" s="76" t="s">
        <v>2060</v>
      </c>
      <c r="D44" s="77" t="s">
        <v>2056</v>
      </c>
      <c r="E44" s="78"/>
      <c r="F44" s="77"/>
      <c r="G44" s="190" t="s">
        <v>2053</v>
      </c>
      <c r="H44" s="75"/>
      <c r="I44" s="77"/>
      <c r="J44" s="79">
        <v>48.81</v>
      </c>
      <c r="K44" s="191"/>
      <c r="L44" s="192" t="s">
        <v>1300</v>
      </c>
      <c r="M44" s="193">
        <f>IF(K44&lt;&gt;"",L44-K44,0)</f>
        <v>0</v>
      </c>
      <c r="N44" s="194">
        <v>48.81</v>
      </c>
      <c r="O44" s="195">
        <f>IF(K44&lt;&gt;"",N44*M44,0)</f>
        <v>0</v>
      </c>
      <c r="P44">
        <f>IF(K44&lt;&gt;"",N44,0)</f>
        <v>0</v>
      </c>
    </row>
    <row r="45" spans="1:16">
      <c r="A45" s="189">
        <v>253</v>
      </c>
      <c r="B45" s="75" t="s">
        <v>1300</v>
      </c>
      <c r="C45" s="76" t="s">
        <v>2061</v>
      </c>
      <c r="D45" s="77" t="s">
        <v>2056</v>
      </c>
      <c r="E45" s="78"/>
      <c r="F45" s="77"/>
      <c r="G45" s="190" t="s">
        <v>2053</v>
      </c>
      <c r="H45" s="75"/>
      <c r="I45" s="77"/>
      <c r="J45" s="79">
        <v>32.54</v>
      </c>
      <c r="K45" s="191"/>
      <c r="L45" s="192" t="s">
        <v>1300</v>
      </c>
      <c r="M45" s="193">
        <f>IF(K45&lt;&gt;"",L45-K45,0)</f>
        <v>0</v>
      </c>
      <c r="N45" s="194">
        <v>32.54</v>
      </c>
      <c r="O45" s="195">
        <f>IF(K45&lt;&gt;"",N45*M45,0)</f>
        <v>0</v>
      </c>
      <c r="P45">
        <f>IF(K45&lt;&gt;"",N45,0)</f>
        <v>0</v>
      </c>
    </row>
    <row r="46" spans="1:16">
      <c r="A46" s="189">
        <v>254</v>
      </c>
      <c r="B46" s="75" t="s">
        <v>1300</v>
      </c>
      <c r="C46" s="76" t="s">
        <v>2062</v>
      </c>
      <c r="D46" s="77" t="s">
        <v>2063</v>
      </c>
      <c r="E46" s="78"/>
      <c r="F46" s="77"/>
      <c r="G46" s="190" t="s">
        <v>2064</v>
      </c>
      <c r="H46" s="75"/>
      <c r="I46" s="77"/>
      <c r="J46" s="79">
        <v>113.89</v>
      </c>
      <c r="K46" s="191"/>
      <c r="L46" s="192" t="s">
        <v>1300</v>
      </c>
      <c r="M46" s="193">
        <f>IF(K46&lt;&gt;"",L46-K46,0)</f>
        <v>0</v>
      </c>
      <c r="N46" s="194">
        <v>113.89</v>
      </c>
      <c r="O46" s="195">
        <f>IF(K46&lt;&gt;"",N46*M46,0)</f>
        <v>0</v>
      </c>
      <c r="P46">
        <f>IF(K46&lt;&gt;"",N46,0)</f>
        <v>0</v>
      </c>
    </row>
    <row r="47" spans="1:16">
      <c r="A47" s="189">
        <v>255</v>
      </c>
      <c r="B47" s="75" t="s">
        <v>1300</v>
      </c>
      <c r="C47" s="76" t="s">
        <v>2065</v>
      </c>
      <c r="D47" s="77" t="s">
        <v>2063</v>
      </c>
      <c r="E47" s="78"/>
      <c r="F47" s="77"/>
      <c r="G47" s="190" t="s">
        <v>2064</v>
      </c>
      <c r="H47" s="75"/>
      <c r="I47" s="77"/>
      <c r="J47" s="79">
        <v>97.62</v>
      </c>
      <c r="K47" s="191"/>
      <c r="L47" s="192" t="s">
        <v>1300</v>
      </c>
      <c r="M47" s="193">
        <f>IF(K47&lt;&gt;"",L47-K47,0)</f>
        <v>0</v>
      </c>
      <c r="N47" s="194">
        <v>97.62</v>
      </c>
      <c r="O47" s="195">
        <f>IF(K47&lt;&gt;"",N47*M47,0)</f>
        <v>0</v>
      </c>
      <c r="P47">
        <f>IF(K47&lt;&gt;"",N47,0)</f>
        <v>0</v>
      </c>
    </row>
    <row r="48" spans="1:16">
      <c r="A48" s="189">
        <v>256</v>
      </c>
      <c r="B48" s="75" t="s">
        <v>1300</v>
      </c>
      <c r="C48" s="76" t="s">
        <v>2066</v>
      </c>
      <c r="D48" s="77" t="s">
        <v>2063</v>
      </c>
      <c r="E48" s="78"/>
      <c r="F48" s="77"/>
      <c r="G48" s="190" t="s">
        <v>2064</v>
      </c>
      <c r="H48" s="75"/>
      <c r="I48" s="77"/>
      <c r="J48" s="79">
        <v>65.08</v>
      </c>
      <c r="K48" s="191"/>
      <c r="L48" s="192" t="s">
        <v>1300</v>
      </c>
      <c r="M48" s="193">
        <f>IF(K48&lt;&gt;"",L48-K48,0)</f>
        <v>0</v>
      </c>
      <c r="N48" s="194">
        <v>65.08</v>
      </c>
      <c r="O48" s="195">
        <f>IF(K48&lt;&gt;"",N48*M48,0)</f>
        <v>0</v>
      </c>
      <c r="P48">
        <f>IF(K48&lt;&gt;"",N48,0)</f>
        <v>0</v>
      </c>
    </row>
    <row r="49" spans="1:16">
      <c r="A49" s="189">
        <v>257</v>
      </c>
      <c r="B49" s="75" t="s">
        <v>1300</v>
      </c>
      <c r="C49" s="76" t="s">
        <v>2067</v>
      </c>
      <c r="D49" s="77" t="s">
        <v>2063</v>
      </c>
      <c r="E49" s="78"/>
      <c r="F49" s="77"/>
      <c r="G49" s="190" t="s">
        <v>2064</v>
      </c>
      <c r="H49" s="75"/>
      <c r="I49" s="77"/>
      <c r="J49" s="79">
        <v>97.62</v>
      </c>
      <c r="K49" s="191"/>
      <c r="L49" s="192" t="s">
        <v>1300</v>
      </c>
      <c r="M49" s="193">
        <f>IF(K49&lt;&gt;"",L49-K49,0)</f>
        <v>0</v>
      </c>
      <c r="N49" s="194">
        <v>97.62</v>
      </c>
      <c r="O49" s="195">
        <f>IF(K49&lt;&gt;"",N49*M49,0)</f>
        <v>0</v>
      </c>
      <c r="P49">
        <f>IF(K49&lt;&gt;"",N49,0)</f>
        <v>0</v>
      </c>
    </row>
    <row r="50" spans="1:16">
      <c r="A50" s="189">
        <v>258</v>
      </c>
      <c r="B50" s="75" t="s">
        <v>1300</v>
      </c>
      <c r="C50" s="76" t="s">
        <v>2068</v>
      </c>
      <c r="D50" s="77" t="s">
        <v>2063</v>
      </c>
      <c r="E50" s="78"/>
      <c r="F50" s="77"/>
      <c r="G50" s="190" t="s">
        <v>2064</v>
      </c>
      <c r="H50" s="75"/>
      <c r="I50" s="77"/>
      <c r="J50" s="79">
        <v>97.62</v>
      </c>
      <c r="K50" s="191"/>
      <c r="L50" s="192" t="s">
        <v>1300</v>
      </c>
      <c r="M50" s="193">
        <f>IF(K50&lt;&gt;"",L50-K50,0)</f>
        <v>0</v>
      </c>
      <c r="N50" s="194">
        <v>97.62</v>
      </c>
      <c r="O50" s="195">
        <f>IF(K50&lt;&gt;"",N50*M50,0)</f>
        <v>0</v>
      </c>
      <c r="P50">
        <f>IF(K50&lt;&gt;"",N50,0)</f>
        <v>0</v>
      </c>
    </row>
    <row r="51" spans="1:16">
      <c r="A51" s="189">
        <v>268</v>
      </c>
      <c r="B51" s="75" t="s">
        <v>1300</v>
      </c>
      <c r="C51" s="76" t="s">
        <v>2010</v>
      </c>
      <c r="D51" s="77" t="s">
        <v>2069</v>
      </c>
      <c r="E51" s="78"/>
      <c r="F51" s="77"/>
      <c r="G51" s="190" t="s">
        <v>70</v>
      </c>
      <c r="H51" s="75"/>
      <c r="I51" s="77"/>
      <c r="J51" s="79">
        <v>320.93</v>
      </c>
      <c r="K51" s="191"/>
      <c r="L51" s="192" t="s">
        <v>1300</v>
      </c>
      <c r="M51" s="193">
        <f>IF(K51&lt;&gt;"",L51-K51,0)</f>
        <v>0</v>
      </c>
      <c r="N51" s="194">
        <v>320.93</v>
      </c>
      <c r="O51" s="195">
        <f>IF(K51&lt;&gt;"",N51*M51,0)</f>
        <v>0</v>
      </c>
      <c r="P51">
        <f>IF(K51&lt;&gt;"",N51,0)</f>
        <v>0</v>
      </c>
    </row>
    <row r="52" spans="1:16">
      <c r="A52" s="189">
        <v>270</v>
      </c>
      <c r="B52" s="75" t="s">
        <v>1300</v>
      </c>
      <c r="C52" s="76" t="s">
        <v>2025</v>
      </c>
      <c r="D52" s="77" t="s">
        <v>2070</v>
      </c>
      <c r="E52" s="78"/>
      <c r="F52" s="77"/>
      <c r="G52" s="190" t="s">
        <v>70</v>
      </c>
      <c r="H52" s="75"/>
      <c r="I52" s="77"/>
      <c r="J52" s="79">
        <v>114.58</v>
      </c>
      <c r="K52" s="191"/>
      <c r="L52" s="192" t="s">
        <v>1300</v>
      </c>
      <c r="M52" s="193">
        <f>IF(K52&lt;&gt;"",L52-K52,0)</f>
        <v>0</v>
      </c>
      <c r="N52" s="194">
        <v>114.58</v>
      </c>
      <c r="O52" s="195">
        <f>IF(K52&lt;&gt;"",N52*M52,0)</f>
        <v>0</v>
      </c>
      <c r="P52">
        <f>IF(K52&lt;&gt;"",N52,0)</f>
        <v>0</v>
      </c>
    </row>
    <row r="53" spans="1:16">
      <c r="A53" s="189">
        <v>303</v>
      </c>
      <c r="B53" s="75" t="s">
        <v>318</v>
      </c>
      <c r="C53" s="76" t="s">
        <v>2071</v>
      </c>
      <c r="D53" s="77" t="s">
        <v>2072</v>
      </c>
      <c r="E53" s="78"/>
      <c r="F53" s="77"/>
      <c r="G53" s="190" t="s">
        <v>2073</v>
      </c>
      <c r="H53" s="75"/>
      <c r="I53" s="77"/>
      <c r="J53" s="79">
        <v>790</v>
      </c>
      <c r="K53" s="191"/>
      <c r="L53" s="192" t="s">
        <v>318</v>
      </c>
      <c r="M53" s="193">
        <f>IF(K53&lt;&gt;"",L53-K53,0)</f>
        <v>0</v>
      </c>
      <c r="N53" s="194">
        <v>790</v>
      </c>
      <c r="O53" s="195">
        <f>IF(K53&lt;&gt;"",N53*M53,0)</f>
        <v>0</v>
      </c>
      <c r="P53">
        <f>IF(K53&lt;&gt;"",N53,0)</f>
        <v>0</v>
      </c>
    </row>
    <row r="54" spans="1:16">
      <c r="A54" s="189">
        <v>304</v>
      </c>
      <c r="B54" s="75" t="s">
        <v>318</v>
      </c>
      <c r="C54" s="76" t="s">
        <v>2071</v>
      </c>
      <c r="D54" s="77" t="s">
        <v>2074</v>
      </c>
      <c r="E54" s="78"/>
      <c r="F54" s="77"/>
      <c r="G54" s="190" t="s">
        <v>2075</v>
      </c>
      <c r="H54" s="75"/>
      <c r="I54" s="77"/>
      <c r="J54" s="79">
        <v>1147.75</v>
      </c>
      <c r="K54" s="191"/>
      <c r="L54" s="192" t="s">
        <v>318</v>
      </c>
      <c r="M54" s="193">
        <f>IF(K54&lt;&gt;"",L54-K54,0)</f>
        <v>0</v>
      </c>
      <c r="N54" s="194">
        <v>1147.75</v>
      </c>
      <c r="O54" s="195">
        <f>IF(K54&lt;&gt;"",N54*M54,0)</f>
        <v>0</v>
      </c>
      <c r="P54">
        <f>IF(K54&lt;&gt;"",N54,0)</f>
        <v>0</v>
      </c>
    </row>
    <row r="55" spans="1:16">
      <c r="A55" s="189">
        <v>305</v>
      </c>
      <c r="B55" s="75" t="s">
        <v>318</v>
      </c>
      <c r="C55" s="76" t="s">
        <v>2071</v>
      </c>
      <c r="D55" s="77" t="s">
        <v>2076</v>
      </c>
      <c r="E55" s="78"/>
      <c r="F55" s="77"/>
      <c r="G55" s="190" t="s">
        <v>2077</v>
      </c>
      <c r="H55" s="75"/>
      <c r="I55" s="77"/>
      <c r="J55" s="79">
        <v>2862.25</v>
      </c>
      <c r="K55" s="191"/>
      <c r="L55" s="192" t="s">
        <v>318</v>
      </c>
      <c r="M55" s="193">
        <f>IF(K55&lt;&gt;"",L55-K55,0)</f>
        <v>0</v>
      </c>
      <c r="N55" s="194">
        <v>2862.25</v>
      </c>
      <c r="O55" s="195">
        <f>IF(K55&lt;&gt;"",N55*M55,0)</f>
        <v>0</v>
      </c>
      <c r="P55">
        <f>IF(K55&lt;&gt;"",N55,0)</f>
        <v>0</v>
      </c>
    </row>
    <row r="56" spans="1:16">
      <c r="A56" s="189">
        <v>314</v>
      </c>
      <c r="B56" s="75" t="s">
        <v>607</v>
      </c>
      <c r="C56" s="76" t="s">
        <v>2078</v>
      </c>
      <c r="D56" s="77" t="s">
        <v>2079</v>
      </c>
      <c r="E56" s="78"/>
      <c r="F56" s="77"/>
      <c r="G56" s="190" t="s">
        <v>70</v>
      </c>
      <c r="H56" s="75"/>
      <c r="I56" s="77"/>
      <c r="J56" s="79">
        <v>999.53</v>
      </c>
      <c r="K56" s="191"/>
      <c r="L56" s="192" t="s">
        <v>607</v>
      </c>
      <c r="M56" s="193">
        <f>IF(K56&lt;&gt;"",L56-K56,0)</f>
        <v>0</v>
      </c>
      <c r="N56" s="194">
        <v>999.53</v>
      </c>
      <c r="O56" s="195">
        <f>IF(K56&lt;&gt;"",N56*M56,0)</f>
        <v>0</v>
      </c>
      <c r="P56">
        <f>IF(K56&lt;&gt;"",N56,0)</f>
        <v>0</v>
      </c>
    </row>
    <row r="57" spans="1:16">
      <c r="A57" s="189">
        <v>325</v>
      </c>
      <c r="B57" s="75" t="s">
        <v>364</v>
      </c>
      <c r="C57" s="76" t="s">
        <v>694</v>
      </c>
      <c r="D57" s="77" t="s">
        <v>692</v>
      </c>
      <c r="E57" s="78"/>
      <c r="F57" s="77"/>
      <c r="G57" s="190" t="s">
        <v>693</v>
      </c>
      <c r="H57" s="75"/>
      <c r="I57" s="77"/>
      <c r="J57" s="79">
        <v>0</v>
      </c>
      <c r="K57" s="191"/>
      <c r="L57" s="192" t="s">
        <v>364</v>
      </c>
      <c r="M57" s="193">
        <f>IF(K57&lt;&gt;"",L57-K57,0)</f>
        <v>0</v>
      </c>
      <c r="N57" s="194">
        <v>0</v>
      </c>
      <c r="O57" s="195">
        <f>IF(K57&lt;&gt;"",N57*M57,0)</f>
        <v>0</v>
      </c>
      <c r="P57">
        <f>IF(K57&lt;&gt;"",N57,0)</f>
        <v>0</v>
      </c>
    </row>
    <row r="58" spans="1:16">
      <c r="A58" s="189">
        <v>326</v>
      </c>
      <c r="B58" s="75" t="s">
        <v>364</v>
      </c>
      <c r="C58" s="76" t="s">
        <v>694</v>
      </c>
      <c r="D58" s="77" t="s">
        <v>699</v>
      </c>
      <c r="E58" s="78"/>
      <c r="F58" s="77"/>
      <c r="G58" s="190" t="s">
        <v>693</v>
      </c>
      <c r="H58" s="75"/>
      <c r="I58" s="77"/>
      <c r="J58" s="79">
        <v>0</v>
      </c>
      <c r="K58" s="191"/>
      <c r="L58" s="192" t="s">
        <v>364</v>
      </c>
      <c r="M58" s="193">
        <f>IF(K58&lt;&gt;"",L58-K58,0)</f>
        <v>0</v>
      </c>
      <c r="N58" s="194">
        <v>0</v>
      </c>
      <c r="O58" s="195">
        <f>IF(K58&lt;&gt;"",N58*M58,0)</f>
        <v>0</v>
      </c>
      <c r="P58">
        <f>IF(K58&lt;&gt;"",N58,0)</f>
        <v>0</v>
      </c>
    </row>
    <row r="59" spans="1:16">
      <c r="A59" s="189">
        <v>327</v>
      </c>
      <c r="B59" s="75" t="s">
        <v>364</v>
      </c>
      <c r="C59" s="76" t="s">
        <v>694</v>
      </c>
      <c r="D59" s="77" t="s">
        <v>2080</v>
      </c>
      <c r="E59" s="78"/>
      <c r="F59" s="77"/>
      <c r="G59" s="190" t="s">
        <v>702</v>
      </c>
      <c r="H59" s="75"/>
      <c r="I59" s="77"/>
      <c r="J59" s="79">
        <v>0</v>
      </c>
      <c r="K59" s="191"/>
      <c r="L59" s="192" t="s">
        <v>364</v>
      </c>
      <c r="M59" s="193">
        <f>IF(K59&lt;&gt;"",L59-K59,0)</f>
        <v>0</v>
      </c>
      <c r="N59" s="194">
        <v>0</v>
      </c>
      <c r="O59" s="195">
        <f>IF(K59&lt;&gt;"",N59*M59,0)</f>
        <v>0</v>
      </c>
      <c r="P59">
        <f>IF(K59&lt;&gt;"",N59,0)</f>
        <v>0</v>
      </c>
    </row>
    <row r="60" spans="1:16">
      <c r="A60" s="189">
        <v>328</v>
      </c>
      <c r="B60" s="75" t="s">
        <v>364</v>
      </c>
      <c r="C60" s="76" t="s">
        <v>2044</v>
      </c>
      <c r="D60" s="77" t="s">
        <v>2081</v>
      </c>
      <c r="E60" s="78"/>
      <c r="F60" s="77"/>
      <c r="G60" s="190" t="s">
        <v>70</v>
      </c>
      <c r="H60" s="75"/>
      <c r="I60" s="77"/>
      <c r="J60" s="79">
        <v>150</v>
      </c>
      <c r="K60" s="191"/>
      <c r="L60" s="192" t="s">
        <v>364</v>
      </c>
      <c r="M60" s="193">
        <f>IF(K60&lt;&gt;"",L60-K60,0)</f>
        <v>0</v>
      </c>
      <c r="N60" s="194">
        <v>150</v>
      </c>
      <c r="O60" s="195">
        <f>IF(K60&lt;&gt;"",N60*M60,0)</f>
        <v>0</v>
      </c>
      <c r="P60">
        <f>IF(K60&lt;&gt;"",N60,0)</f>
        <v>0</v>
      </c>
    </row>
    <row r="61" spans="1:16">
      <c r="A61" s="189">
        <v>339</v>
      </c>
      <c r="B61" s="75" t="s">
        <v>718</v>
      </c>
      <c r="C61" s="76" t="s">
        <v>2049</v>
      </c>
      <c r="D61" s="77" t="s">
        <v>2082</v>
      </c>
      <c r="E61" s="78"/>
      <c r="F61" s="77"/>
      <c r="G61" s="190" t="s">
        <v>70</v>
      </c>
      <c r="H61" s="75"/>
      <c r="I61" s="77"/>
      <c r="J61" s="79">
        <v>1252.24</v>
      </c>
      <c r="K61" s="191"/>
      <c r="L61" s="192" t="s">
        <v>718</v>
      </c>
      <c r="M61" s="193">
        <f>IF(K61&lt;&gt;"",L61-K61,0)</f>
        <v>0</v>
      </c>
      <c r="N61" s="194">
        <v>1252.24</v>
      </c>
      <c r="O61" s="195">
        <f>IF(K61&lt;&gt;"",N61*M61,0)</f>
        <v>0</v>
      </c>
      <c r="P61">
        <f>IF(K61&lt;&gt;"",N61,0)</f>
        <v>0</v>
      </c>
    </row>
    <row r="62" spans="1:16">
      <c r="A62" s="189">
        <v>340</v>
      </c>
      <c r="B62" s="75" t="s">
        <v>718</v>
      </c>
      <c r="C62" s="76" t="s">
        <v>2049</v>
      </c>
      <c r="D62" s="77" t="s">
        <v>2083</v>
      </c>
      <c r="E62" s="78"/>
      <c r="F62" s="77"/>
      <c r="G62" s="190" t="s">
        <v>70</v>
      </c>
      <c r="H62" s="75"/>
      <c r="I62" s="77"/>
      <c r="J62" s="79">
        <v>982.79</v>
      </c>
      <c r="K62" s="191"/>
      <c r="L62" s="192" t="s">
        <v>718</v>
      </c>
      <c r="M62" s="193">
        <f>IF(K62&lt;&gt;"",L62-K62,0)</f>
        <v>0</v>
      </c>
      <c r="N62" s="194">
        <v>982.79</v>
      </c>
      <c r="O62" s="195">
        <f>IF(K62&lt;&gt;"",N62*M62,0)</f>
        <v>0</v>
      </c>
      <c r="P62">
        <f>IF(K62&lt;&gt;"",N62,0)</f>
        <v>0</v>
      </c>
    </row>
    <row r="63" spans="1:16">
      <c r="A63" s="189">
        <v>344</v>
      </c>
      <c r="B63" s="75" t="s">
        <v>2084</v>
      </c>
      <c r="C63" s="76" t="s">
        <v>2015</v>
      </c>
      <c r="D63" s="77" t="s">
        <v>2085</v>
      </c>
      <c r="E63" s="78"/>
      <c r="F63" s="77"/>
      <c r="G63" s="190" t="s">
        <v>70</v>
      </c>
      <c r="H63" s="75"/>
      <c r="I63" s="77"/>
      <c r="J63" s="79">
        <v>250</v>
      </c>
      <c r="K63" s="191"/>
      <c r="L63" s="192" t="s">
        <v>2084</v>
      </c>
      <c r="M63" s="193">
        <f>IF(K63&lt;&gt;"",L63-K63,0)</f>
        <v>0</v>
      </c>
      <c r="N63" s="194">
        <v>250</v>
      </c>
      <c r="O63" s="195">
        <f>IF(K63&lt;&gt;"",N63*M63,0)</f>
        <v>0</v>
      </c>
      <c r="P63">
        <f>IF(K63&lt;&gt;"",N63,0)</f>
        <v>0</v>
      </c>
    </row>
    <row r="64" spans="1:16">
      <c r="A64" s="189">
        <v>356</v>
      </c>
      <c r="B64" s="75" t="s">
        <v>2084</v>
      </c>
      <c r="C64" s="76" t="s">
        <v>2017</v>
      </c>
      <c r="D64" s="77" t="s">
        <v>2086</v>
      </c>
      <c r="E64" s="78"/>
      <c r="F64" s="77"/>
      <c r="G64" s="190" t="s">
        <v>70</v>
      </c>
      <c r="H64" s="75"/>
      <c r="I64" s="77"/>
      <c r="J64" s="79">
        <v>1348.43</v>
      </c>
      <c r="K64" s="191"/>
      <c r="L64" s="192" t="s">
        <v>2084</v>
      </c>
      <c r="M64" s="193">
        <f>IF(K64&lt;&gt;"",L64-K64,0)</f>
        <v>0</v>
      </c>
      <c r="N64" s="194">
        <v>1348.43</v>
      </c>
      <c r="O64" s="195">
        <f>IF(K64&lt;&gt;"",N64*M64,0)</f>
        <v>0</v>
      </c>
      <c r="P64">
        <f>IF(K64&lt;&gt;"",N64,0)</f>
        <v>0</v>
      </c>
    </row>
    <row r="65" spans="1:16">
      <c r="A65" s="189">
        <v>365</v>
      </c>
      <c r="B65" s="75" t="s">
        <v>2084</v>
      </c>
      <c r="C65" s="76" t="s">
        <v>2010</v>
      </c>
      <c r="D65" s="77" t="s">
        <v>2087</v>
      </c>
      <c r="E65" s="78"/>
      <c r="F65" s="77"/>
      <c r="G65" s="190" t="s">
        <v>70</v>
      </c>
      <c r="H65" s="75"/>
      <c r="I65" s="77"/>
      <c r="J65" s="79">
        <v>320.93</v>
      </c>
      <c r="K65" s="191"/>
      <c r="L65" s="192" t="s">
        <v>2084</v>
      </c>
      <c r="M65" s="193">
        <f>IF(K65&lt;&gt;"",L65-K65,0)</f>
        <v>0</v>
      </c>
      <c r="N65" s="194">
        <v>320.93</v>
      </c>
      <c r="O65" s="195">
        <f>IF(K65&lt;&gt;"",N65*M65,0)</f>
        <v>0</v>
      </c>
      <c r="P65">
        <f>IF(K65&lt;&gt;"",N65,0)</f>
        <v>0</v>
      </c>
    </row>
    <row r="66" spans="1:16">
      <c r="A66" s="189">
        <v>367</v>
      </c>
      <c r="B66" s="75" t="s">
        <v>2084</v>
      </c>
      <c r="C66" s="76" t="s">
        <v>2025</v>
      </c>
      <c r="D66" s="77" t="s">
        <v>2088</v>
      </c>
      <c r="E66" s="78"/>
      <c r="F66" s="77"/>
      <c r="G66" s="190" t="s">
        <v>70</v>
      </c>
      <c r="H66" s="75"/>
      <c r="I66" s="77"/>
      <c r="J66" s="79">
        <v>114.58</v>
      </c>
      <c r="K66" s="191"/>
      <c r="L66" s="192" t="s">
        <v>2084</v>
      </c>
      <c r="M66" s="193">
        <f>IF(K66&lt;&gt;"",L66-K66,0)</f>
        <v>0</v>
      </c>
      <c r="N66" s="194">
        <v>114.58</v>
      </c>
      <c r="O66" s="195">
        <f>IF(K66&lt;&gt;"",N66*M66,0)</f>
        <v>0</v>
      </c>
      <c r="P66">
        <f>IF(K66&lt;&gt;"",N66,0)</f>
        <v>0</v>
      </c>
    </row>
    <row r="67" spans="1:16">
      <c r="A67" s="189">
        <v>385</v>
      </c>
      <c r="B67" s="75" t="s">
        <v>2089</v>
      </c>
      <c r="C67" s="76" t="s">
        <v>2015</v>
      </c>
      <c r="D67" s="77" t="s">
        <v>2090</v>
      </c>
      <c r="E67" s="78"/>
      <c r="F67" s="77"/>
      <c r="G67" s="190" t="s">
        <v>70</v>
      </c>
      <c r="H67" s="75"/>
      <c r="I67" s="77"/>
      <c r="J67" s="79">
        <v>250</v>
      </c>
      <c r="K67" s="191"/>
      <c r="L67" s="192" t="s">
        <v>2089</v>
      </c>
      <c r="M67" s="193">
        <f>IF(K67&lt;&gt;"",L67-K67,0)</f>
        <v>0</v>
      </c>
      <c r="N67" s="194">
        <v>250</v>
      </c>
      <c r="O67" s="195">
        <f>IF(K67&lt;&gt;"",N67*M67,0)</f>
        <v>0</v>
      </c>
      <c r="P67">
        <f>IF(K67&lt;&gt;"",N67,0)</f>
        <v>0</v>
      </c>
    </row>
    <row r="68" spans="1:16">
      <c r="A68" s="189">
        <v>400</v>
      </c>
      <c r="B68" s="75" t="s">
        <v>2089</v>
      </c>
      <c r="C68" s="76" t="s">
        <v>2017</v>
      </c>
      <c r="D68" s="77" t="s">
        <v>2091</v>
      </c>
      <c r="E68" s="78"/>
      <c r="F68" s="77"/>
      <c r="G68" s="190" t="s">
        <v>70</v>
      </c>
      <c r="H68" s="75"/>
      <c r="I68" s="77"/>
      <c r="J68" s="79">
        <v>224.7</v>
      </c>
      <c r="K68" s="191"/>
      <c r="L68" s="192" t="s">
        <v>2089</v>
      </c>
      <c r="M68" s="193">
        <f>IF(K68&lt;&gt;"",L68-K68,0)</f>
        <v>0</v>
      </c>
      <c r="N68" s="194">
        <v>224.7</v>
      </c>
      <c r="O68" s="195">
        <f>IF(K68&lt;&gt;"",N68*M68,0)</f>
        <v>0</v>
      </c>
      <c r="P68">
        <f>IF(K68&lt;&gt;"",N68,0)</f>
        <v>0</v>
      </c>
    </row>
    <row r="69" spans="1:16">
      <c r="A69" s="189">
        <v>409</v>
      </c>
      <c r="B69" s="75" t="s">
        <v>2092</v>
      </c>
      <c r="C69" s="76" t="s">
        <v>2010</v>
      </c>
      <c r="D69" s="77" t="s">
        <v>2093</v>
      </c>
      <c r="E69" s="78"/>
      <c r="F69" s="77"/>
      <c r="G69" s="190" t="s">
        <v>70</v>
      </c>
      <c r="H69" s="75"/>
      <c r="I69" s="77"/>
      <c r="J69" s="79">
        <v>53.48</v>
      </c>
      <c r="K69" s="191"/>
      <c r="L69" s="192" t="s">
        <v>2092</v>
      </c>
      <c r="M69" s="193">
        <f>IF(K69&lt;&gt;"",L69-K69,0)</f>
        <v>0</v>
      </c>
      <c r="N69" s="194">
        <v>53.48</v>
      </c>
      <c r="O69" s="195">
        <f>IF(K69&lt;&gt;"",N69*M69,0)</f>
        <v>0</v>
      </c>
      <c r="P69">
        <f>IF(K69&lt;&gt;"",N69,0)</f>
        <v>0</v>
      </c>
    </row>
    <row r="70" spans="1:16">
      <c r="A70" s="189">
        <v>411</v>
      </c>
      <c r="B70" s="75" t="s">
        <v>2092</v>
      </c>
      <c r="C70" s="76" t="s">
        <v>2025</v>
      </c>
      <c r="D70" s="77" t="s">
        <v>2094</v>
      </c>
      <c r="E70" s="78"/>
      <c r="F70" s="77"/>
      <c r="G70" s="190" t="s">
        <v>70</v>
      </c>
      <c r="H70" s="75"/>
      <c r="I70" s="77"/>
      <c r="J70" s="79">
        <v>19.13</v>
      </c>
      <c r="K70" s="191"/>
      <c r="L70" s="192" t="s">
        <v>2092</v>
      </c>
      <c r="M70" s="193">
        <f>IF(K70&lt;&gt;"",L70-K70,0)</f>
        <v>0</v>
      </c>
      <c r="N70" s="194">
        <v>19.13</v>
      </c>
      <c r="O70" s="195">
        <f>IF(K70&lt;&gt;"",N70*M70,0)</f>
        <v>0</v>
      </c>
      <c r="P70">
        <f>IF(K70&lt;&gt;"",N70,0)</f>
        <v>0</v>
      </c>
    </row>
    <row r="71" spans="1:16">
      <c r="A71" s="189">
        <v>425</v>
      </c>
      <c r="B71" s="75" t="s">
        <v>1579</v>
      </c>
      <c r="C71" s="76" t="s">
        <v>2015</v>
      </c>
      <c r="D71" s="77" t="s">
        <v>2095</v>
      </c>
      <c r="E71" s="78"/>
      <c r="F71" s="77"/>
      <c r="G71" s="190" t="s">
        <v>70</v>
      </c>
      <c r="H71" s="75"/>
      <c r="I71" s="77"/>
      <c r="J71" s="79">
        <v>547.20000000000005</v>
      </c>
      <c r="K71" s="191"/>
      <c r="L71" s="192" t="s">
        <v>1579</v>
      </c>
      <c r="M71" s="193">
        <f>IF(K71&lt;&gt;"",L71-K71,0)</f>
        <v>0</v>
      </c>
      <c r="N71" s="194">
        <v>547.20000000000005</v>
      </c>
      <c r="O71" s="195">
        <f>IF(K71&lt;&gt;"",N71*M71,0)</f>
        <v>0</v>
      </c>
      <c r="P71">
        <f>IF(K71&lt;&gt;"",N71,0)</f>
        <v>0</v>
      </c>
    </row>
    <row r="72" spans="1:16">
      <c r="A72" s="189">
        <v>426</v>
      </c>
      <c r="B72" s="75" t="s">
        <v>1579</v>
      </c>
      <c r="C72" s="76" t="s">
        <v>2096</v>
      </c>
      <c r="D72" s="77" t="s">
        <v>2095</v>
      </c>
      <c r="E72" s="78"/>
      <c r="F72" s="77"/>
      <c r="G72" s="190" t="s">
        <v>70</v>
      </c>
      <c r="H72" s="75"/>
      <c r="I72" s="77"/>
      <c r="J72" s="79">
        <v>246</v>
      </c>
      <c r="K72" s="191"/>
      <c r="L72" s="192" t="s">
        <v>1579</v>
      </c>
      <c r="M72" s="193">
        <f>IF(K72&lt;&gt;"",L72-K72,0)</f>
        <v>0</v>
      </c>
      <c r="N72" s="194">
        <v>246</v>
      </c>
      <c r="O72" s="195">
        <f>IF(K72&lt;&gt;"",N72*M72,0)</f>
        <v>0</v>
      </c>
      <c r="P72">
        <f>IF(K72&lt;&gt;"",N72,0)</f>
        <v>0</v>
      </c>
    </row>
    <row r="73" spans="1:16">
      <c r="A73" s="189">
        <v>427</v>
      </c>
      <c r="B73" s="75" t="s">
        <v>1579</v>
      </c>
      <c r="C73" s="76" t="s">
        <v>2015</v>
      </c>
      <c r="D73" s="77" t="s">
        <v>2097</v>
      </c>
      <c r="E73" s="78"/>
      <c r="F73" s="77"/>
      <c r="G73" s="190" t="s">
        <v>70</v>
      </c>
      <c r="H73" s="75"/>
      <c r="I73" s="77"/>
      <c r="J73" s="79">
        <v>144.46</v>
      </c>
      <c r="K73" s="191"/>
      <c r="L73" s="192" t="s">
        <v>1579</v>
      </c>
      <c r="M73" s="193">
        <f>IF(K73&lt;&gt;"",L73-K73,0)</f>
        <v>0</v>
      </c>
      <c r="N73" s="194">
        <v>144.46</v>
      </c>
      <c r="O73" s="195">
        <f>IF(K73&lt;&gt;"",N73*M73,0)</f>
        <v>0</v>
      </c>
      <c r="P73">
        <f>IF(K73&lt;&gt;"",N73,0)</f>
        <v>0</v>
      </c>
    </row>
    <row r="74" spans="1:16">
      <c r="A74" s="189">
        <v>428</v>
      </c>
      <c r="B74" s="75" t="s">
        <v>1579</v>
      </c>
      <c r="C74" s="76" t="s">
        <v>2015</v>
      </c>
      <c r="D74" s="77" t="s">
        <v>2098</v>
      </c>
      <c r="E74" s="78"/>
      <c r="F74" s="77"/>
      <c r="G74" s="190" t="s">
        <v>2099</v>
      </c>
      <c r="H74" s="75"/>
      <c r="I74" s="77"/>
      <c r="J74" s="79">
        <v>936.4</v>
      </c>
      <c r="K74" s="191"/>
      <c r="L74" s="192" t="s">
        <v>1579</v>
      </c>
      <c r="M74" s="193">
        <f>IF(K74&lt;&gt;"",L74-K74,0)</f>
        <v>0</v>
      </c>
      <c r="N74" s="194">
        <v>936.4</v>
      </c>
      <c r="O74" s="195">
        <f>IF(K74&lt;&gt;"",N74*M74,0)</f>
        <v>0</v>
      </c>
      <c r="P74">
        <f>IF(K74&lt;&gt;"",N74,0)</f>
        <v>0</v>
      </c>
    </row>
    <row r="75" spans="1:16">
      <c r="A75" s="189">
        <v>429</v>
      </c>
      <c r="B75" s="75" t="s">
        <v>1579</v>
      </c>
      <c r="C75" s="76" t="s">
        <v>2015</v>
      </c>
      <c r="D75" s="77" t="s">
        <v>2100</v>
      </c>
      <c r="E75" s="78"/>
      <c r="F75" s="77"/>
      <c r="G75" s="190" t="s">
        <v>70</v>
      </c>
      <c r="H75" s="75"/>
      <c r="I75" s="77"/>
      <c r="J75" s="79">
        <v>586.9</v>
      </c>
      <c r="K75" s="191"/>
      <c r="L75" s="192" t="s">
        <v>1579</v>
      </c>
      <c r="M75" s="193">
        <f>IF(K75&lt;&gt;"",L75-K75,0)</f>
        <v>0</v>
      </c>
      <c r="N75" s="194">
        <v>586.9</v>
      </c>
      <c r="O75" s="195">
        <f>IF(K75&lt;&gt;"",N75*M75,0)</f>
        <v>0</v>
      </c>
      <c r="P75">
        <f>IF(K75&lt;&gt;"",N75,0)</f>
        <v>0</v>
      </c>
    </row>
    <row r="76" spans="1:16">
      <c r="A76" s="189">
        <v>437</v>
      </c>
      <c r="B76" s="75" t="s">
        <v>723</v>
      </c>
      <c r="C76" s="76" t="s">
        <v>2101</v>
      </c>
      <c r="D76" s="77" t="s">
        <v>2102</v>
      </c>
      <c r="E76" s="78"/>
      <c r="F76" s="77"/>
      <c r="G76" s="190" t="s">
        <v>70</v>
      </c>
      <c r="H76" s="75"/>
      <c r="I76" s="77"/>
      <c r="J76" s="79">
        <v>30</v>
      </c>
      <c r="K76" s="191"/>
      <c r="L76" s="192" t="s">
        <v>723</v>
      </c>
      <c r="M76" s="193">
        <f>IF(K76&lt;&gt;"",L76-K76,0)</f>
        <v>0</v>
      </c>
      <c r="N76" s="194">
        <v>30</v>
      </c>
      <c r="O76" s="195">
        <f>IF(K76&lt;&gt;"",N76*M76,0)</f>
        <v>0</v>
      </c>
      <c r="P76">
        <f>IF(K76&lt;&gt;"",N76,0)</f>
        <v>0</v>
      </c>
    </row>
    <row r="77" spans="1:16">
      <c r="A77" s="189">
        <v>438</v>
      </c>
      <c r="B77" s="75" t="s">
        <v>723</v>
      </c>
      <c r="C77" s="76" t="s">
        <v>2101</v>
      </c>
      <c r="D77" s="77" t="s">
        <v>2103</v>
      </c>
      <c r="E77" s="78"/>
      <c r="F77" s="77"/>
      <c r="G77" s="190" t="s">
        <v>70</v>
      </c>
      <c r="H77" s="75"/>
      <c r="I77" s="77"/>
      <c r="J77" s="79">
        <v>225</v>
      </c>
      <c r="K77" s="191"/>
      <c r="L77" s="192" t="s">
        <v>723</v>
      </c>
      <c r="M77" s="193">
        <f>IF(K77&lt;&gt;"",L77-K77,0)</f>
        <v>0</v>
      </c>
      <c r="N77" s="194">
        <v>225</v>
      </c>
      <c r="O77" s="195">
        <f>IF(K77&lt;&gt;"",N77*M77,0)</f>
        <v>0</v>
      </c>
      <c r="P77">
        <f>IF(K77&lt;&gt;"",N77,0)</f>
        <v>0</v>
      </c>
    </row>
    <row r="78" spans="1:16">
      <c r="A78" s="189">
        <v>439</v>
      </c>
      <c r="B78" s="75" t="s">
        <v>723</v>
      </c>
      <c r="C78" s="76" t="s">
        <v>2101</v>
      </c>
      <c r="D78" s="77" t="s">
        <v>2104</v>
      </c>
      <c r="E78" s="78"/>
      <c r="F78" s="77"/>
      <c r="G78" s="190" t="s">
        <v>70</v>
      </c>
      <c r="H78" s="75"/>
      <c r="I78" s="77"/>
      <c r="J78" s="79">
        <v>225</v>
      </c>
      <c r="K78" s="191"/>
      <c r="L78" s="192" t="s">
        <v>723</v>
      </c>
      <c r="M78" s="193">
        <f>IF(K78&lt;&gt;"",L78-K78,0)</f>
        <v>0</v>
      </c>
      <c r="N78" s="194">
        <v>225</v>
      </c>
      <c r="O78" s="195">
        <f>IF(K78&lt;&gt;"",N78*M78,0)</f>
        <v>0</v>
      </c>
      <c r="P78">
        <f>IF(K78&lt;&gt;"",N78,0)</f>
        <v>0</v>
      </c>
    </row>
    <row r="79" spans="1:16">
      <c r="A79" s="189">
        <v>440</v>
      </c>
      <c r="B79" s="75" t="s">
        <v>723</v>
      </c>
      <c r="C79" s="76" t="s">
        <v>2101</v>
      </c>
      <c r="D79" s="77" t="s">
        <v>2105</v>
      </c>
      <c r="E79" s="78"/>
      <c r="F79" s="77"/>
      <c r="G79" s="190" t="s">
        <v>70</v>
      </c>
      <c r="H79" s="75"/>
      <c r="I79" s="77"/>
      <c r="J79" s="79">
        <v>225</v>
      </c>
      <c r="K79" s="191"/>
      <c r="L79" s="192" t="s">
        <v>723</v>
      </c>
      <c r="M79" s="193">
        <f>IF(K79&lt;&gt;"",L79-K79,0)</f>
        <v>0</v>
      </c>
      <c r="N79" s="194">
        <v>225</v>
      </c>
      <c r="O79" s="195">
        <f>IF(K79&lt;&gt;"",N79*M79,0)</f>
        <v>0</v>
      </c>
      <c r="P79">
        <f>IF(K79&lt;&gt;"",N79,0)</f>
        <v>0</v>
      </c>
    </row>
    <row r="80" spans="1:16">
      <c r="A80" s="189">
        <v>462</v>
      </c>
      <c r="B80" s="75" t="s">
        <v>539</v>
      </c>
      <c r="C80" s="76" t="s">
        <v>2106</v>
      </c>
      <c r="D80" s="77" t="s">
        <v>2107</v>
      </c>
      <c r="E80" s="78"/>
      <c r="F80" s="77"/>
      <c r="G80" s="190" t="s">
        <v>70</v>
      </c>
      <c r="H80" s="75"/>
      <c r="I80" s="77"/>
      <c r="J80" s="79">
        <v>1028.25</v>
      </c>
      <c r="K80" s="191"/>
      <c r="L80" s="192" t="s">
        <v>539</v>
      </c>
      <c r="M80" s="193">
        <f>IF(K80&lt;&gt;"",L80-K80,0)</f>
        <v>0</v>
      </c>
      <c r="N80" s="194">
        <v>1028.25</v>
      </c>
      <c r="O80" s="195">
        <f>IF(K80&lt;&gt;"",N80*M80,0)</f>
        <v>0</v>
      </c>
      <c r="P80">
        <f>IF(K80&lt;&gt;"",N80,0)</f>
        <v>0</v>
      </c>
    </row>
    <row r="81" spans="1:16">
      <c r="A81" s="189">
        <v>472</v>
      </c>
      <c r="B81" s="75" t="s">
        <v>793</v>
      </c>
      <c r="C81" s="76" t="s">
        <v>2108</v>
      </c>
      <c r="D81" s="77" t="s">
        <v>2109</v>
      </c>
      <c r="E81" s="78"/>
      <c r="F81" s="77"/>
      <c r="G81" s="190" t="s">
        <v>70</v>
      </c>
      <c r="H81" s="75"/>
      <c r="I81" s="77"/>
      <c r="J81" s="79">
        <v>4446.63</v>
      </c>
      <c r="K81" s="191"/>
      <c r="L81" s="192" t="s">
        <v>793</v>
      </c>
      <c r="M81" s="193">
        <f>IF(K81&lt;&gt;"",L81-K81,0)</f>
        <v>0</v>
      </c>
      <c r="N81" s="194">
        <v>4446.63</v>
      </c>
      <c r="O81" s="195">
        <f>IF(K81&lt;&gt;"",N81*M81,0)</f>
        <v>0</v>
      </c>
      <c r="P81">
        <f>IF(K81&lt;&gt;"",N81,0)</f>
        <v>0</v>
      </c>
    </row>
    <row r="82" spans="1:16">
      <c r="A82" s="189">
        <v>473</v>
      </c>
      <c r="B82" s="75" t="s">
        <v>793</v>
      </c>
      <c r="C82" s="76" t="s">
        <v>2110</v>
      </c>
      <c r="D82" s="77" t="s">
        <v>2111</v>
      </c>
      <c r="E82" s="78"/>
      <c r="F82" s="77"/>
      <c r="G82" s="190" t="s">
        <v>70</v>
      </c>
      <c r="H82" s="75"/>
      <c r="I82" s="77"/>
      <c r="J82" s="79">
        <v>1561.75</v>
      </c>
      <c r="K82" s="191"/>
      <c r="L82" s="192" t="s">
        <v>793</v>
      </c>
      <c r="M82" s="193">
        <f>IF(K82&lt;&gt;"",L82-K82,0)</f>
        <v>0</v>
      </c>
      <c r="N82" s="194">
        <v>1561.75</v>
      </c>
      <c r="O82" s="195">
        <f>IF(K82&lt;&gt;"",N82*M82,0)</f>
        <v>0</v>
      </c>
      <c r="P82">
        <f>IF(K82&lt;&gt;"",N82,0)</f>
        <v>0</v>
      </c>
    </row>
    <row r="83" spans="1:16">
      <c r="A83" s="189">
        <v>477</v>
      </c>
      <c r="B83" s="75" t="s">
        <v>793</v>
      </c>
      <c r="C83" s="76" t="s">
        <v>2015</v>
      </c>
      <c r="D83" s="77" t="s">
        <v>2112</v>
      </c>
      <c r="E83" s="78"/>
      <c r="F83" s="77"/>
      <c r="G83" s="190" t="s">
        <v>70</v>
      </c>
      <c r="H83" s="75"/>
      <c r="I83" s="77"/>
      <c r="J83" s="79">
        <v>250</v>
      </c>
      <c r="K83" s="191"/>
      <c r="L83" s="192" t="s">
        <v>793</v>
      </c>
      <c r="M83" s="193">
        <f>IF(K83&lt;&gt;"",L83-K83,0)</f>
        <v>0</v>
      </c>
      <c r="N83" s="194">
        <v>250</v>
      </c>
      <c r="O83" s="195">
        <f>IF(K83&lt;&gt;"",N83*M83,0)</f>
        <v>0</v>
      </c>
      <c r="P83">
        <f>IF(K83&lt;&gt;"",N83,0)</f>
        <v>0</v>
      </c>
    </row>
    <row r="84" spans="1:16">
      <c r="A84" s="189">
        <v>500</v>
      </c>
      <c r="B84" s="75" t="s">
        <v>793</v>
      </c>
      <c r="C84" s="76" t="s">
        <v>2113</v>
      </c>
      <c r="D84" s="77" t="s">
        <v>2114</v>
      </c>
      <c r="E84" s="78"/>
      <c r="F84" s="77"/>
      <c r="G84" s="190" t="s">
        <v>70</v>
      </c>
      <c r="H84" s="75"/>
      <c r="I84" s="77"/>
      <c r="J84" s="79">
        <v>348.98</v>
      </c>
      <c r="K84" s="191"/>
      <c r="L84" s="192" t="s">
        <v>793</v>
      </c>
      <c r="M84" s="193">
        <f>IF(K84&lt;&gt;"",L84-K84,0)</f>
        <v>0</v>
      </c>
      <c r="N84" s="194">
        <v>348.98</v>
      </c>
      <c r="O84" s="195">
        <f>IF(K84&lt;&gt;"",N84*M84,0)</f>
        <v>0</v>
      </c>
      <c r="P84">
        <f>IF(K84&lt;&gt;"",N84,0)</f>
        <v>0</v>
      </c>
    </row>
    <row r="85" spans="1:16">
      <c r="A85" s="189">
        <v>501</v>
      </c>
      <c r="B85" s="75" t="s">
        <v>793</v>
      </c>
      <c r="C85" s="76" t="s">
        <v>2115</v>
      </c>
      <c r="D85" s="77" t="s">
        <v>2114</v>
      </c>
      <c r="E85" s="78"/>
      <c r="F85" s="77"/>
      <c r="G85" s="190" t="s">
        <v>70</v>
      </c>
      <c r="H85" s="75"/>
      <c r="I85" s="77"/>
      <c r="J85" s="79">
        <v>1395.85</v>
      </c>
      <c r="K85" s="191"/>
      <c r="L85" s="192" t="s">
        <v>793</v>
      </c>
      <c r="M85" s="193">
        <f>IF(K85&lt;&gt;"",L85-K85,0)</f>
        <v>0</v>
      </c>
      <c r="N85" s="194">
        <v>1395.85</v>
      </c>
      <c r="O85" s="195">
        <f>IF(K85&lt;&gt;"",N85*M85,0)</f>
        <v>0</v>
      </c>
      <c r="P85">
        <f>IF(K85&lt;&gt;"",N85,0)</f>
        <v>0</v>
      </c>
    </row>
    <row r="86" spans="1:16">
      <c r="A86" s="189">
        <v>502</v>
      </c>
      <c r="B86" s="75" t="s">
        <v>793</v>
      </c>
      <c r="C86" s="76" t="s">
        <v>2096</v>
      </c>
      <c r="D86" s="77" t="s">
        <v>2114</v>
      </c>
      <c r="E86" s="78"/>
      <c r="F86" s="77"/>
      <c r="G86" s="190" t="s">
        <v>70</v>
      </c>
      <c r="H86" s="75"/>
      <c r="I86" s="77"/>
      <c r="J86" s="79">
        <v>1046.8900000000001</v>
      </c>
      <c r="K86" s="191"/>
      <c r="L86" s="192" t="s">
        <v>793</v>
      </c>
      <c r="M86" s="193">
        <f>IF(K86&lt;&gt;"",L86-K86,0)</f>
        <v>0</v>
      </c>
      <c r="N86" s="194">
        <v>1046.8900000000001</v>
      </c>
      <c r="O86" s="195">
        <f>IF(K86&lt;&gt;"",N86*M86,0)</f>
        <v>0</v>
      </c>
      <c r="P86">
        <f>IF(K86&lt;&gt;"",N86,0)</f>
        <v>0</v>
      </c>
    </row>
    <row r="87" spans="1:16">
      <c r="A87" s="189">
        <v>503</v>
      </c>
      <c r="B87" s="75" t="s">
        <v>793</v>
      </c>
      <c r="C87" s="76" t="s">
        <v>2015</v>
      </c>
      <c r="D87" s="77" t="s">
        <v>2114</v>
      </c>
      <c r="E87" s="78"/>
      <c r="F87" s="77"/>
      <c r="G87" s="190" t="s">
        <v>70</v>
      </c>
      <c r="H87" s="75"/>
      <c r="I87" s="77"/>
      <c r="J87" s="79">
        <v>4187.5600000000004</v>
      </c>
      <c r="K87" s="191"/>
      <c r="L87" s="192" t="s">
        <v>793</v>
      </c>
      <c r="M87" s="193">
        <f>IF(K87&lt;&gt;"",L87-K87,0)</f>
        <v>0</v>
      </c>
      <c r="N87" s="194">
        <v>4187.5600000000004</v>
      </c>
      <c r="O87" s="195">
        <f>IF(K87&lt;&gt;"",N87*M87,0)</f>
        <v>0</v>
      </c>
      <c r="P87">
        <f>IF(K87&lt;&gt;"",N87,0)</f>
        <v>0</v>
      </c>
    </row>
    <row r="88" spans="1:16">
      <c r="A88" s="189">
        <v>561</v>
      </c>
      <c r="B88" s="75" t="s">
        <v>1011</v>
      </c>
      <c r="C88" s="76" t="s">
        <v>2116</v>
      </c>
      <c r="D88" s="77" t="s">
        <v>2117</v>
      </c>
      <c r="E88" s="78"/>
      <c r="F88" s="77"/>
      <c r="G88" s="190" t="s">
        <v>2118</v>
      </c>
      <c r="H88" s="75"/>
      <c r="I88" s="77"/>
      <c r="J88" s="79">
        <v>1506</v>
      </c>
      <c r="K88" s="191"/>
      <c r="L88" s="192" t="s">
        <v>1011</v>
      </c>
      <c r="M88" s="193">
        <f>IF(K88&lt;&gt;"",L88-K88,0)</f>
        <v>0</v>
      </c>
      <c r="N88" s="194">
        <v>1506</v>
      </c>
      <c r="O88" s="195">
        <f>IF(K88&lt;&gt;"",N88*M88,0)</f>
        <v>0</v>
      </c>
      <c r="P88">
        <f>IF(K88&lt;&gt;"",N88,0)</f>
        <v>0</v>
      </c>
    </row>
    <row r="89" spans="1:16">
      <c r="A89" s="189">
        <v>562</v>
      </c>
      <c r="B89" s="75" t="s">
        <v>1011</v>
      </c>
      <c r="C89" s="76" t="s">
        <v>2116</v>
      </c>
      <c r="D89" s="77" t="s">
        <v>2119</v>
      </c>
      <c r="E89" s="78"/>
      <c r="F89" s="77"/>
      <c r="G89" s="190" t="s">
        <v>2118</v>
      </c>
      <c r="H89" s="75"/>
      <c r="I89" s="77"/>
      <c r="J89" s="79">
        <v>1000</v>
      </c>
      <c r="K89" s="191"/>
      <c r="L89" s="192" t="s">
        <v>1011</v>
      </c>
      <c r="M89" s="193">
        <f>IF(K89&lt;&gt;"",L89-K89,0)</f>
        <v>0</v>
      </c>
      <c r="N89" s="194">
        <v>1000</v>
      </c>
      <c r="O89" s="195">
        <f>IF(K89&lt;&gt;"",N89*M89,0)</f>
        <v>0</v>
      </c>
      <c r="P89">
        <f>IF(K89&lt;&gt;"",N89,0)</f>
        <v>0</v>
      </c>
    </row>
    <row r="90" spans="1:16">
      <c r="A90" s="189">
        <v>563</v>
      </c>
      <c r="B90" s="75" t="s">
        <v>2120</v>
      </c>
      <c r="C90" s="76" t="s">
        <v>920</v>
      </c>
      <c r="D90" s="77" t="s">
        <v>2121</v>
      </c>
      <c r="E90" s="78"/>
      <c r="F90" s="77"/>
      <c r="G90" s="190" t="s">
        <v>70</v>
      </c>
      <c r="H90" s="75"/>
      <c r="I90" s="77"/>
      <c r="J90" s="79">
        <v>471.27</v>
      </c>
      <c r="K90" s="191"/>
      <c r="L90" s="192" t="s">
        <v>2120</v>
      </c>
      <c r="M90" s="193">
        <f>IF(K90&lt;&gt;"",L90-K90,0)</f>
        <v>0</v>
      </c>
      <c r="N90" s="194">
        <v>471.27</v>
      </c>
      <c r="O90" s="195">
        <f>IF(K90&lt;&gt;"",N90*M90,0)</f>
        <v>0</v>
      </c>
      <c r="P90">
        <f>IF(K90&lt;&gt;"",N90,0)</f>
        <v>0</v>
      </c>
    </row>
    <row r="91" spans="1:16">
      <c r="A91" s="189">
        <v>572</v>
      </c>
      <c r="B91" s="75" t="s">
        <v>730</v>
      </c>
      <c r="C91" s="76" t="s">
        <v>2122</v>
      </c>
      <c r="D91" s="77" t="s">
        <v>2123</v>
      </c>
      <c r="E91" s="78"/>
      <c r="F91" s="77"/>
      <c r="G91" s="190" t="s">
        <v>2124</v>
      </c>
      <c r="H91" s="75"/>
      <c r="I91" s="77"/>
      <c r="J91" s="79">
        <v>403</v>
      </c>
      <c r="K91" s="191"/>
      <c r="L91" s="192" t="s">
        <v>730</v>
      </c>
      <c r="M91" s="193">
        <f>IF(K91&lt;&gt;"",L91-K91,0)</f>
        <v>0</v>
      </c>
      <c r="N91" s="194">
        <v>403</v>
      </c>
      <c r="O91" s="195">
        <f>IF(K91&lt;&gt;"",N91*M91,0)</f>
        <v>0</v>
      </c>
      <c r="P91">
        <f>IF(K91&lt;&gt;"",N91,0)</f>
        <v>0</v>
      </c>
    </row>
    <row r="92" spans="1:16">
      <c r="A92" s="189">
        <v>579</v>
      </c>
      <c r="B92" s="75" t="s">
        <v>2125</v>
      </c>
      <c r="C92" s="76" t="s">
        <v>2122</v>
      </c>
      <c r="D92" s="77" t="s">
        <v>2126</v>
      </c>
      <c r="E92" s="78"/>
      <c r="F92" s="77"/>
      <c r="G92" s="190" t="s">
        <v>2127</v>
      </c>
      <c r="H92" s="75"/>
      <c r="I92" s="77"/>
      <c r="J92" s="79">
        <v>889</v>
      </c>
      <c r="K92" s="191"/>
      <c r="L92" s="192" t="s">
        <v>2125</v>
      </c>
      <c r="M92" s="193">
        <f>IF(K92&lt;&gt;"",L92-K92,0)</f>
        <v>0</v>
      </c>
      <c r="N92" s="194">
        <v>889</v>
      </c>
      <c r="O92" s="195">
        <f>IF(K92&lt;&gt;"",N92*M92,0)</f>
        <v>0</v>
      </c>
      <c r="P92">
        <f>IF(K92&lt;&gt;"",N92,0)</f>
        <v>0</v>
      </c>
    </row>
    <row r="93" spans="1:16">
      <c r="A93" s="189">
        <v>580</v>
      </c>
      <c r="B93" s="75" t="s">
        <v>786</v>
      </c>
      <c r="C93" s="76" t="s">
        <v>2110</v>
      </c>
      <c r="D93" s="77" t="s">
        <v>2128</v>
      </c>
      <c r="E93" s="78"/>
      <c r="F93" s="77"/>
      <c r="G93" s="190" t="s">
        <v>70</v>
      </c>
      <c r="H93" s="75"/>
      <c r="I93" s="77"/>
      <c r="J93" s="79">
        <v>1301.47</v>
      </c>
      <c r="K93" s="191"/>
      <c r="L93" s="192" t="s">
        <v>786</v>
      </c>
      <c r="M93" s="193">
        <f>IF(K93&lt;&gt;"",L93-K93,0)</f>
        <v>0</v>
      </c>
      <c r="N93" s="194">
        <v>1301.47</v>
      </c>
      <c r="O93" s="195">
        <f>IF(K93&lt;&gt;"",N93*M93,0)</f>
        <v>0</v>
      </c>
      <c r="P93">
        <f>IF(K93&lt;&gt;"",N93,0)</f>
        <v>0</v>
      </c>
    </row>
    <row r="94" spans="1:16">
      <c r="A94" s="189">
        <v>581</v>
      </c>
      <c r="B94" s="75" t="s">
        <v>786</v>
      </c>
      <c r="C94" s="76" t="s">
        <v>2129</v>
      </c>
      <c r="D94" s="77" t="s">
        <v>2130</v>
      </c>
      <c r="E94" s="78"/>
      <c r="F94" s="77"/>
      <c r="G94" s="190" t="s">
        <v>70</v>
      </c>
      <c r="H94" s="75"/>
      <c r="I94" s="77"/>
      <c r="J94" s="79">
        <v>943.38</v>
      </c>
      <c r="K94" s="191"/>
      <c r="L94" s="192" t="s">
        <v>786</v>
      </c>
      <c r="M94" s="193">
        <f>IF(K94&lt;&gt;"",L94-K94,0)</f>
        <v>0</v>
      </c>
      <c r="N94" s="194">
        <v>943.38</v>
      </c>
      <c r="O94" s="195">
        <f>IF(K94&lt;&gt;"",N94*M94,0)</f>
        <v>0</v>
      </c>
      <c r="P94">
        <f>IF(K94&lt;&gt;"",N94,0)</f>
        <v>0</v>
      </c>
    </row>
    <row r="95" spans="1:16">
      <c r="A95" s="189">
        <v>582</v>
      </c>
      <c r="B95" s="75" t="s">
        <v>786</v>
      </c>
      <c r="C95" s="76" t="s">
        <v>2131</v>
      </c>
      <c r="D95" s="77" t="s">
        <v>2130</v>
      </c>
      <c r="E95" s="78"/>
      <c r="F95" s="77"/>
      <c r="G95" s="190" t="s">
        <v>70</v>
      </c>
      <c r="H95" s="75"/>
      <c r="I95" s="77"/>
      <c r="J95" s="79">
        <v>1257.9100000000001</v>
      </c>
      <c r="K95" s="191"/>
      <c r="L95" s="192" t="s">
        <v>786</v>
      </c>
      <c r="M95" s="193">
        <f>IF(K95&lt;&gt;"",L95-K95,0)</f>
        <v>0</v>
      </c>
      <c r="N95" s="194">
        <v>1257.9100000000001</v>
      </c>
      <c r="O95" s="195">
        <f>IF(K95&lt;&gt;"",N95*M95,0)</f>
        <v>0</v>
      </c>
      <c r="P95">
        <f>IF(K95&lt;&gt;"",N95,0)</f>
        <v>0</v>
      </c>
    </row>
    <row r="96" spans="1:16">
      <c r="A96" s="189">
        <v>583</v>
      </c>
      <c r="B96" s="75" t="s">
        <v>786</v>
      </c>
      <c r="C96" s="76" t="s">
        <v>2132</v>
      </c>
      <c r="D96" s="77" t="s">
        <v>2130</v>
      </c>
      <c r="E96" s="78"/>
      <c r="F96" s="77"/>
      <c r="G96" s="190" t="s">
        <v>70</v>
      </c>
      <c r="H96" s="75"/>
      <c r="I96" s="77"/>
      <c r="J96" s="79">
        <v>943.38</v>
      </c>
      <c r="K96" s="191"/>
      <c r="L96" s="192" t="s">
        <v>786</v>
      </c>
      <c r="M96" s="193">
        <f>IF(K96&lt;&gt;"",L96-K96,0)</f>
        <v>0</v>
      </c>
      <c r="N96" s="194">
        <v>943.38</v>
      </c>
      <c r="O96" s="195">
        <f>IF(K96&lt;&gt;"",N96*M96,0)</f>
        <v>0</v>
      </c>
      <c r="P96">
        <f>IF(K96&lt;&gt;"",N96,0)</f>
        <v>0</v>
      </c>
    </row>
    <row r="97" spans="1:16">
      <c r="A97" s="189">
        <v>584</v>
      </c>
      <c r="B97" s="75" t="s">
        <v>786</v>
      </c>
      <c r="C97" s="76" t="s">
        <v>2133</v>
      </c>
      <c r="D97" s="77" t="s">
        <v>2130</v>
      </c>
      <c r="E97" s="78"/>
      <c r="F97" s="77"/>
      <c r="G97" s="190" t="s">
        <v>70</v>
      </c>
      <c r="H97" s="75"/>
      <c r="I97" s="77"/>
      <c r="J97" s="79">
        <v>943.38</v>
      </c>
      <c r="K97" s="191"/>
      <c r="L97" s="192" t="s">
        <v>786</v>
      </c>
      <c r="M97" s="193">
        <f>IF(K97&lt;&gt;"",L97-K97,0)</f>
        <v>0</v>
      </c>
      <c r="N97" s="194">
        <v>943.38</v>
      </c>
      <c r="O97" s="195">
        <f>IF(K97&lt;&gt;"",N97*M97,0)</f>
        <v>0</v>
      </c>
      <c r="P97">
        <f>IF(K97&lt;&gt;"",N97,0)</f>
        <v>0</v>
      </c>
    </row>
    <row r="98" spans="1:16">
      <c r="A98" s="189">
        <v>585</v>
      </c>
      <c r="B98" s="75" t="s">
        <v>786</v>
      </c>
      <c r="C98" s="76" t="s">
        <v>2134</v>
      </c>
      <c r="D98" s="77" t="s">
        <v>2135</v>
      </c>
      <c r="E98" s="78"/>
      <c r="F98" s="77"/>
      <c r="G98" s="190" t="s">
        <v>70</v>
      </c>
      <c r="H98" s="75"/>
      <c r="I98" s="77"/>
      <c r="J98" s="79">
        <v>117</v>
      </c>
      <c r="K98" s="191"/>
      <c r="L98" s="192" t="s">
        <v>786</v>
      </c>
      <c r="M98" s="193">
        <f>IF(K98&lt;&gt;"",L98-K98,0)</f>
        <v>0</v>
      </c>
      <c r="N98" s="194">
        <v>117</v>
      </c>
      <c r="O98" s="195">
        <f>IF(K98&lt;&gt;"",N98*M98,0)</f>
        <v>0</v>
      </c>
      <c r="P98">
        <f>IF(K98&lt;&gt;"",N98,0)</f>
        <v>0</v>
      </c>
    </row>
    <row r="99" spans="1:16">
      <c r="A99" s="189">
        <v>586</v>
      </c>
      <c r="B99" s="75" t="s">
        <v>786</v>
      </c>
      <c r="C99" s="76" t="s">
        <v>2136</v>
      </c>
      <c r="D99" s="77" t="s">
        <v>2135</v>
      </c>
      <c r="E99" s="78"/>
      <c r="F99" s="77"/>
      <c r="G99" s="190" t="s">
        <v>70</v>
      </c>
      <c r="H99" s="75"/>
      <c r="I99" s="77"/>
      <c r="J99" s="79">
        <v>156.06</v>
      </c>
      <c r="K99" s="191"/>
      <c r="L99" s="192" t="s">
        <v>786</v>
      </c>
      <c r="M99" s="193">
        <f>IF(K99&lt;&gt;"",L99-K99,0)</f>
        <v>0</v>
      </c>
      <c r="N99" s="194">
        <v>156.06</v>
      </c>
      <c r="O99" s="195">
        <f>IF(K99&lt;&gt;"",N99*M99,0)</f>
        <v>0</v>
      </c>
      <c r="P99">
        <f>IF(K99&lt;&gt;"",N99,0)</f>
        <v>0</v>
      </c>
    </row>
    <row r="100" spans="1:16">
      <c r="A100" s="189">
        <v>590</v>
      </c>
      <c r="B100" s="75" t="s">
        <v>786</v>
      </c>
      <c r="C100" s="76" t="s">
        <v>2015</v>
      </c>
      <c r="D100" s="77" t="s">
        <v>2137</v>
      </c>
      <c r="E100" s="78"/>
      <c r="F100" s="77"/>
      <c r="G100" s="190" t="s">
        <v>70</v>
      </c>
      <c r="H100" s="75"/>
      <c r="I100" s="77"/>
      <c r="J100" s="79">
        <v>250</v>
      </c>
      <c r="K100" s="191"/>
      <c r="L100" s="192" t="s">
        <v>786</v>
      </c>
      <c r="M100" s="193">
        <f>IF(K100&lt;&gt;"",L100-K100,0)</f>
        <v>0</v>
      </c>
      <c r="N100" s="194">
        <v>250</v>
      </c>
      <c r="O100" s="195">
        <f>IF(K100&lt;&gt;"",N100*M100,0)</f>
        <v>0</v>
      </c>
      <c r="P100">
        <f>IF(K100&lt;&gt;"",N100,0)</f>
        <v>0</v>
      </c>
    </row>
    <row r="101" spans="1:16">
      <c r="A101" s="189">
        <v>639</v>
      </c>
      <c r="B101" s="75" t="s">
        <v>2138</v>
      </c>
      <c r="C101" s="76" t="s">
        <v>2139</v>
      </c>
      <c r="D101" s="77" t="s">
        <v>2140</v>
      </c>
      <c r="E101" s="78"/>
      <c r="F101" s="77"/>
      <c r="G101" s="190" t="s">
        <v>70</v>
      </c>
      <c r="H101" s="75"/>
      <c r="I101" s="77"/>
      <c r="J101" s="79">
        <v>1549.81</v>
      </c>
      <c r="K101" s="191"/>
      <c r="L101" s="192" t="s">
        <v>2138</v>
      </c>
      <c r="M101" s="193">
        <f>IF(K101&lt;&gt;"",L101-K101,0)</f>
        <v>0</v>
      </c>
      <c r="N101" s="194">
        <v>1549.81</v>
      </c>
      <c r="O101" s="195">
        <f>IF(K101&lt;&gt;"",N101*M101,0)</f>
        <v>0</v>
      </c>
      <c r="P101">
        <f>IF(K101&lt;&gt;"",N101,0)</f>
        <v>0</v>
      </c>
    </row>
    <row r="102" spans="1:16">
      <c r="A102" s="189">
        <v>676</v>
      </c>
      <c r="B102" s="75" t="s">
        <v>1206</v>
      </c>
      <c r="C102" s="76" t="s">
        <v>920</v>
      </c>
      <c r="D102" s="77" t="s">
        <v>2141</v>
      </c>
      <c r="E102" s="78"/>
      <c r="F102" s="77"/>
      <c r="G102" s="190" t="s">
        <v>70</v>
      </c>
      <c r="H102" s="75"/>
      <c r="I102" s="77"/>
      <c r="J102" s="79">
        <v>0</v>
      </c>
      <c r="K102" s="191"/>
      <c r="L102" s="192" t="s">
        <v>1206</v>
      </c>
      <c r="M102" s="193">
        <f>IF(K102&lt;&gt;"",L102-K102,0)</f>
        <v>0</v>
      </c>
      <c r="N102" s="194">
        <v>0</v>
      </c>
      <c r="O102" s="195">
        <f>IF(K102&lt;&gt;"",N102*M102,0)</f>
        <v>0</v>
      </c>
      <c r="P102">
        <f>IF(K102&lt;&gt;"",N102,0)</f>
        <v>0</v>
      </c>
    </row>
    <row r="103" spans="1:16">
      <c r="A103" s="189">
        <v>682</v>
      </c>
      <c r="B103" s="75" t="s">
        <v>1206</v>
      </c>
      <c r="C103" s="76" t="s">
        <v>920</v>
      </c>
      <c r="D103" s="77" t="s">
        <v>2142</v>
      </c>
      <c r="E103" s="78"/>
      <c r="F103" s="77"/>
      <c r="G103" s="190" t="s">
        <v>967</v>
      </c>
      <c r="H103" s="75"/>
      <c r="I103" s="77"/>
      <c r="J103" s="79">
        <v>44.84</v>
      </c>
      <c r="K103" s="191"/>
      <c r="L103" s="192" t="s">
        <v>1206</v>
      </c>
      <c r="M103" s="193">
        <f>IF(K103&lt;&gt;"",L103-K103,0)</f>
        <v>0</v>
      </c>
      <c r="N103" s="194">
        <v>44.84</v>
      </c>
      <c r="O103" s="195">
        <f>IF(K103&lt;&gt;"",N103*M103,0)</f>
        <v>0</v>
      </c>
      <c r="P103">
        <f>IF(K103&lt;&gt;"",N103,0)</f>
        <v>0</v>
      </c>
    </row>
    <row r="104" spans="1:16">
      <c r="A104" s="189">
        <v>685</v>
      </c>
      <c r="B104" s="75" t="s">
        <v>2143</v>
      </c>
      <c r="C104" s="76" t="s">
        <v>2110</v>
      </c>
      <c r="D104" s="77" t="s">
        <v>2144</v>
      </c>
      <c r="E104" s="78"/>
      <c r="F104" s="77"/>
      <c r="G104" s="190" t="s">
        <v>70</v>
      </c>
      <c r="H104" s="75"/>
      <c r="I104" s="77"/>
      <c r="J104" s="79">
        <v>1301.47</v>
      </c>
      <c r="K104" s="191"/>
      <c r="L104" s="192" t="s">
        <v>2143</v>
      </c>
      <c r="M104" s="193">
        <f>IF(K104&lt;&gt;"",L104-K104,0)</f>
        <v>0</v>
      </c>
      <c r="N104" s="194">
        <v>1301.47</v>
      </c>
      <c r="O104" s="195">
        <f>IF(K104&lt;&gt;"",N104*M104,0)</f>
        <v>0</v>
      </c>
      <c r="P104">
        <f>IF(K104&lt;&gt;"",N104,0)</f>
        <v>0</v>
      </c>
    </row>
    <row r="105" spans="1:16">
      <c r="A105" s="189">
        <v>689</v>
      </c>
      <c r="B105" s="75" t="s">
        <v>2143</v>
      </c>
      <c r="C105" s="76" t="s">
        <v>2015</v>
      </c>
      <c r="D105" s="77" t="s">
        <v>2145</v>
      </c>
      <c r="E105" s="78"/>
      <c r="F105" s="77"/>
      <c r="G105" s="190" t="s">
        <v>70</v>
      </c>
      <c r="H105" s="75"/>
      <c r="I105" s="77"/>
      <c r="J105" s="79">
        <v>250</v>
      </c>
      <c r="K105" s="191"/>
      <c r="L105" s="192" t="s">
        <v>2143</v>
      </c>
      <c r="M105" s="193">
        <f>IF(K105&lt;&gt;"",L105-K105,0)</f>
        <v>0</v>
      </c>
      <c r="N105" s="194">
        <v>250</v>
      </c>
      <c r="O105" s="195">
        <f>IF(K105&lt;&gt;"",N105*M105,0)</f>
        <v>0</v>
      </c>
      <c r="P105">
        <f>IF(K105&lt;&gt;"",N105,0)</f>
        <v>0</v>
      </c>
    </row>
    <row r="106" spans="1:16">
      <c r="A106" s="189">
        <v>728</v>
      </c>
      <c r="B106" s="75" t="s">
        <v>1221</v>
      </c>
      <c r="C106" s="76" t="s">
        <v>2110</v>
      </c>
      <c r="D106" s="77" t="s">
        <v>2146</v>
      </c>
      <c r="E106" s="78"/>
      <c r="F106" s="77"/>
      <c r="G106" s="190" t="s">
        <v>70</v>
      </c>
      <c r="H106" s="75"/>
      <c r="I106" s="77"/>
      <c r="J106" s="79">
        <v>1301.47</v>
      </c>
      <c r="K106" s="191"/>
      <c r="L106" s="192" t="s">
        <v>1221</v>
      </c>
      <c r="M106" s="193">
        <f>IF(K106&lt;&gt;"",L106-K106,0)</f>
        <v>0</v>
      </c>
      <c r="N106" s="194">
        <v>1301.47</v>
      </c>
      <c r="O106" s="195">
        <f>IF(K106&lt;&gt;"",N106*M106,0)</f>
        <v>0</v>
      </c>
      <c r="P106">
        <f>IF(K106&lt;&gt;"",N106,0)</f>
        <v>0</v>
      </c>
    </row>
    <row r="107" spans="1:16">
      <c r="A107" s="189">
        <v>732</v>
      </c>
      <c r="B107" s="75" t="s">
        <v>1221</v>
      </c>
      <c r="C107" s="76" t="s">
        <v>2015</v>
      </c>
      <c r="D107" s="77" t="s">
        <v>2147</v>
      </c>
      <c r="E107" s="78"/>
      <c r="F107" s="77"/>
      <c r="G107" s="190" t="s">
        <v>70</v>
      </c>
      <c r="H107" s="75"/>
      <c r="I107" s="77"/>
      <c r="J107" s="79">
        <v>250</v>
      </c>
      <c r="K107" s="191"/>
      <c r="L107" s="192" t="s">
        <v>1221</v>
      </c>
      <c r="M107" s="193">
        <f>IF(K107&lt;&gt;"",L107-K107,0)</f>
        <v>0</v>
      </c>
      <c r="N107" s="194">
        <v>250</v>
      </c>
      <c r="O107" s="195">
        <f>IF(K107&lt;&gt;"",N107*M107,0)</f>
        <v>0</v>
      </c>
      <c r="P107">
        <f>IF(K107&lt;&gt;"",N107,0)</f>
        <v>0</v>
      </c>
    </row>
    <row r="108" spans="1:16">
      <c r="A108" s="189">
        <v>826</v>
      </c>
      <c r="B108" s="75" t="s">
        <v>2148</v>
      </c>
      <c r="C108" s="76" t="s">
        <v>2071</v>
      </c>
      <c r="D108" s="77" t="s">
        <v>2149</v>
      </c>
      <c r="E108" s="78"/>
      <c r="F108" s="77"/>
      <c r="G108" s="190" t="s">
        <v>2077</v>
      </c>
      <c r="H108" s="75"/>
      <c r="I108" s="77"/>
      <c r="J108" s="79">
        <v>1147.75</v>
      </c>
      <c r="K108" s="191"/>
      <c r="L108" s="192" t="s">
        <v>2148</v>
      </c>
      <c r="M108" s="193">
        <f>IF(K108&lt;&gt;"",L108-K108,0)</f>
        <v>0</v>
      </c>
      <c r="N108" s="194">
        <v>1147.75</v>
      </c>
      <c r="O108" s="195">
        <f>IF(K108&lt;&gt;"",N108*M108,0)</f>
        <v>0</v>
      </c>
      <c r="P108">
        <f>IF(K108&lt;&gt;"",N108,0)</f>
        <v>0</v>
      </c>
    </row>
    <row r="109" spans="1:16">
      <c r="A109" s="189">
        <v>827</v>
      </c>
      <c r="B109" s="75" t="s">
        <v>1099</v>
      </c>
      <c r="C109" s="76" t="s">
        <v>2071</v>
      </c>
      <c r="D109" s="77" t="s">
        <v>2150</v>
      </c>
      <c r="E109" s="78"/>
      <c r="F109" s="77"/>
      <c r="G109" s="190" t="s">
        <v>2151</v>
      </c>
      <c r="H109" s="75"/>
      <c r="I109" s="77"/>
      <c r="J109" s="79">
        <v>803.25</v>
      </c>
      <c r="K109" s="191"/>
      <c r="L109" s="192" t="s">
        <v>1099</v>
      </c>
      <c r="M109" s="193">
        <f>IF(K109&lt;&gt;"",L109-K109,0)</f>
        <v>0</v>
      </c>
      <c r="N109" s="194">
        <v>803.25</v>
      </c>
      <c r="O109" s="195">
        <f>IF(K109&lt;&gt;"",N109*M109,0)</f>
        <v>0</v>
      </c>
      <c r="P109">
        <f>IF(K109&lt;&gt;"",N109,0)</f>
        <v>0</v>
      </c>
    </row>
    <row r="110" spans="1:16">
      <c r="A110" s="189">
        <v>847</v>
      </c>
      <c r="B110" s="75" t="s">
        <v>1160</v>
      </c>
      <c r="C110" s="76" t="s">
        <v>2152</v>
      </c>
      <c r="D110" s="77" t="s">
        <v>2153</v>
      </c>
      <c r="E110" s="78"/>
      <c r="F110" s="77"/>
      <c r="G110" s="190" t="s">
        <v>2154</v>
      </c>
      <c r="H110" s="75"/>
      <c r="I110" s="77"/>
      <c r="J110" s="79">
        <v>414</v>
      </c>
      <c r="K110" s="191"/>
      <c r="L110" s="192" t="s">
        <v>1160</v>
      </c>
      <c r="M110" s="193">
        <f>IF(K110&lt;&gt;"",L110-K110,0)</f>
        <v>0</v>
      </c>
      <c r="N110" s="194">
        <v>414</v>
      </c>
      <c r="O110" s="195">
        <f>IF(K110&lt;&gt;"",N110*M110,0)</f>
        <v>0</v>
      </c>
      <c r="P110">
        <f>IF(K110&lt;&gt;"",N110,0)</f>
        <v>0</v>
      </c>
    </row>
    <row r="111" spans="1:16">
      <c r="A111" s="189">
        <v>874</v>
      </c>
      <c r="B111" s="75" t="s">
        <v>1272</v>
      </c>
      <c r="C111" s="76" t="s">
        <v>2017</v>
      </c>
      <c r="D111" s="77" t="s">
        <v>2155</v>
      </c>
      <c r="E111" s="78"/>
      <c r="F111" s="77"/>
      <c r="G111" s="190" t="s">
        <v>70</v>
      </c>
      <c r="H111" s="75"/>
      <c r="I111" s="77"/>
      <c r="J111" s="79">
        <v>779.76</v>
      </c>
      <c r="K111" s="191"/>
      <c r="L111" s="192" t="s">
        <v>1272</v>
      </c>
      <c r="M111" s="193">
        <f>IF(K111&lt;&gt;"",L111-K111,0)</f>
        <v>0</v>
      </c>
      <c r="N111" s="194">
        <v>779.76</v>
      </c>
      <c r="O111" s="195">
        <f>IF(K111&lt;&gt;"",N111*M111,0)</f>
        <v>0</v>
      </c>
      <c r="P111">
        <f>IF(K111&lt;&gt;"",N111,0)</f>
        <v>0</v>
      </c>
    </row>
    <row r="112" spans="1:16">
      <c r="A112" s="189">
        <v>875</v>
      </c>
      <c r="B112" s="75" t="s">
        <v>1272</v>
      </c>
      <c r="C112" s="76" t="s">
        <v>2115</v>
      </c>
      <c r="D112" s="77" t="s">
        <v>2156</v>
      </c>
      <c r="E112" s="78"/>
      <c r="F112" s="77"/>
      <c r="G112" s="190" t="s">
        <v>70</v>
      </c>
      <c r="H112" s="75"/>
      <c r="I112" s="77"/>
      <c r="J112" s="79">
        <v>700</v>
      </c>
      <c r="K112" s="191"/>
      <c r="L112" s="192" t="s">
        <v>1272</v>
      </c>
      <c r="M112" s="193">
        <f>IF(K112&lt;&gt;"",L112-K112,0)</f>
        <v>0</v>
      </c>
      <c r="N112" s="194">
        <v>700</v>
      </c>
      <c r="O112" s="195">
        <f>IF(K112&lt;&gt;"",N112*M112,0)</f>
        <v>0</v>
      </c>
      <c r="P112">
        <f>IF(K112&lt;&gt;"",N112,0)</f>
        <v>0</v>
      </c>
    </row>
    <row r="113" spans="1:16">
      <c r="A113" s="189">
        <v>876</v>
      </c>
      <c r="B113" s="75" t="s">
        <v>2157</v>
      </c>
      <c r="C113" s="76" t="s">
        <v>2110</v>
      </c>
      <c r="D113" s="77" t="s">
        <v>2158</v>
      </c>
      <c r="E113" s="78"/>
      <c r="F113" s="77"/>
      <c r="G113" s="190" t="s">
        <v>70</v>
      </c>
      <c r="H113" s="75"/>
      <c r="I113" s="77"/>
      <c r="J113" s="79">
        <v>1301.47</v>
      </c>
      <c r="K113" s="191"/>
      <c r="L113" s="192" t="s">
        <v>2157</v>
      </c>
      <c r="M113" s="193">
        <f>IF(K113&lt;&gt;"",L113-K113,0)</f>
        <v>0</v>
      </c>
      <c r="N113" s="194">
        <v>1301.47</v>
      </c>
      <c r="O113" s="195">
        <f>IF(K113&lt;&gt;"",N113*M113,0)</f>
        <v>0</v>
      </c>
      <c r="P113">
        <f>IF(K113&lt;&gt;"",N113,0)</f>
        <v>0</v>
      </c>
    </row>
    <row r="114" spans="1:16">
      <c r="A114" s="189">
        <v>880</v>
      </c>
      <c r="B114" s="75" t="s">
        <v>2157</v>
      </c>
      <c r="C114" s="76" t="s">
        <v>2015</v>
      </c>
      <c r="D114" s="77" t="s">
        <v>2159</v>
      </c>
      <c r="E114" s="78"/>
      <c r="F114" s="77"/>
      <c r="G114" s="190" t="s">
        <v>70</v>
      </c>
      <c r="H114" s="75"/>
      <c r="I114" s="77"/>
      <c r="J114" s="79">
        <v>250</v>
      </c>
      <c r="K114" s="191"/>
      <c r="L114" s="192" t="s">
        <v>2157</v>
      </c>
      <c r="M114" s="193">
        <f>IF(K114&lt;&gt;"",L114-K114,0)</f>
        <v>0</v>
      </c>
      <c r="N114" s="194">
        <v>250</v>
      </c>
      <c r="O114" s="195">
        <f>IF(K114&lt;&gt;"",N114*M114,0)</f>
        <v>0</v>
      </c>
      <c r="P114">
        <f>IF(K114&lt;&gt;"",N114,0)</f>
        <v>0</v>
      </c>
    </row>
    <row r="115" spans="1:16">
      <c r="A115" s="189">
        <v>894</v>
      </c>
      <c r="B115" s="75" t="s">
        <v>2157</v>
      </c>
      <c r="C115" s="76" t="s">
        <v>2160</v>
      </c>
      <c r="D115" s="77" t="s">
        <v>2161</v>
      </c>
      <c r="E115" s="78"/>
      <c r="F115" s="77"/>
      <c r="G115" s="190" t="s">
        <v>70</v>
      </c>
      <c r="H115" s="75"/>
      <c r="I115" s="77"/>
      <c r="J115" s="79">
        <v>440.45</v>
      </c>
      <c r="K115" s="191"/>
      <c r="L115" s="192" t="s">
        <v>2157</v>
      </c>
      <c r="M115" s="193">
        <f>IF(K115&lt;&gt;"",L115-K115,0)</f>
        <v>0</v>
      </c>
      <c r="N115" s="194">
        <v>440.45</v>
      </c>
      <c r="O115" s="195">
        <f>IF(K115&lt;&gt;"",N115*M115,0)</f>
        <v>0</v>
      </c>
      <c r="P115">
        <f>IF(K115&lt;&gt;"",N115,0)</f>
        <v>0</v>
      </c>
    </row>
    <row r="116" spans="1:16">
      <c r="A116" s="189">
        <v>922</v>
      </c>
      <c r="B116" s="75" t="s">
        <v>2162</v>
      </c>
      <c r="C116" s="76" t="s">
        <v>2115</v>
      </c>
      <c r="D116" s="77" t="s">
        <v>2163</v>
      </c>
      <c r="E116" s="78"/>
      <c r="F116" s="77"/>
      <c r="G116" s="190" t="s">
        <v>70</v>
      </c>
      <c r="H116" s="75"/>
      <c r="I116" s="77"/>
      <c r="J116" s="79">
        <v>90.3</v>
      </c>
      <c r="K116" s="191"/>
      <c r="L116" s="192" t="s">
        <v>2162</v>
      </c>
      <c r="M116" s="193">
        <f>IF(K116&lt;&gt;"",L116-K116,0)</f>
        <v>0</v>
      </c>
      <c r="N116" s="194">
        <v>90.3</v>
      </c>
      <c r="O116" s="195">
        <f>IF(K116&lt;&gt;"",N116*M116,0)</f>
        <v>0</v>
      </c>
      <c r="P116">
        <f>IF(K116&lt;&gt;"",N116,0)</f>
        <v>0</v>
      </c>
    </row>
    <row r="117" spans="1:16">
      <c r="A117" s="189">
        <v>923</v>
      </c>
      <c r="B117" s="75" t="s">
        <v>2162</v>
      </c>
      <c r="C117" s="76" t="s">
        <v>2115</v>
      </c>
      <c r="D117" s="77" t="s">
        <v>2164</v>
      </c>
      <c r="E117" s="78"/>
      <c r="F117" s="77"/>
      <c r="G117" s="190" t="s">
        <v>70</v>
      </c>
      <c r="H117" s="75"/>
      <c r="I117" s="77"/>
      <c r="J117" s="79">
        <v>300</v>
      </c>
      <c r="K117" s="191"/>
      <c r="L117" s="192" t="s">
        <v>2162</v>
      </c>
      <c r="M117" s="193">
        <f>IF(K117&lt;&gt;"",L117-K117,0)</f>
        <v>0</v>
      </c>
      <c r="N117" s="194">
        <v>300</v>
      </c>
      <c r="O117" s="195">
        <f>IF(K117&lt;&gt;"",N117*M117,0)</f>
        <v>0</v>
      </c>
      <c r="P117">
        <f>IF(K117&lt;&gt;"",N117,0)</f>
        <v>0</v>
      </c>
    </row>
    <row r="118" spans="1:16">
      <c r="A118" s="189">
        <v>951</v>
      </c>
      <c r="B118" s="75" t="s">
        <v>1276</v>
      </c>
      <c r="C118" s="76" t="s">
        <v>1600</v>
      </c>
      <c r="D118" s="77" t="s">
        <v>2141</v>
      </c>
      <c r="E118" s="78"/>
      <c r="F118" s="77"/>
      <c r="G118" s="190" t="s">
        <v>1593</v>
      </c>
      <c r="H118" s="75"/>
      <c r="I118" s="77"/>
      <c r="J118" s="79">
        <v>0</v>
      </c>
      <c r="K118" s="191"/>
      <c r="L118" s="192" t="s">
        <v>1276</v>
      </c>
      <c r="M118" s="193">
        <f>IF(K118&lt;&gt;"",L118-K118,0)</f>
        <v>0</v>
      </c>
      <c r="N118" s="194">
        <v>0</v>
      </c>
      <c r="O118" s="195">
        <f>IF(K118&lt;&gt;"",N118*M118,0)</f>
        <v>0</v>
      </c>
      <c r="P118">
        <f>IF(K118&lt;&gt;"",N118,0)</f>
        <v>0</v>
      </c>
    </row>
    <row r="119" spans="1:16">
      <c r="A119" s="189">
        <v>959</v>
      </c>
      <c r="B119" s="75" t="s">
        <v>1632</v>
      </c>
      <c r="C119" s="76" t="s">
        <v>2165</v>
      </c>
      <c r="D119" s="77" t="s">
        <v>2166</v>
      </c>
      <c r="E119" s="78"/>
      <c r="F119" s="77"/>
      <c r="G119" s="190" t="s">
        <v>70</v>
      </c>
      <c r="H119" s="75"/>
      <c r="I119" s="77"/>
      <c r="J119" s="79">
        <v>8.1</v>
      </c>
      <c r="K119" s="191"/>
      <c r="L119" s="192" t="s">
        <v>1632</v>
      </c>
      <c r="M119" s="193">
        <f>IF(K119&lt;&gt;"",L119-K119,0)</f>
        <v>0</v>
      </c>
      <c r="N119" s="194">
        <v>8.1</v>
      </c>
      <c r="O119" s="195">
        <f>IF(K119&lt;&gt;"",N119*M119,0)</f>
        <v>0</v>
      </c>
      <c r="P119">
        <f>IF(K119&lt;&gt;"",N119,0)</f>
        <v>0</v>
      </c>
    </row>
    <row r="120" spans="1:16">
      <c r="A120" s="189">
        <v>960</v>
      </c>
      <c r="B120" s="75" t="s">
        <v>1632</v>
      </c>
      <c r="C120" s="76" t="s">
        <v>2165</v>
      </c>
      <c r="D120" s="77" t="s">
        <v>2167</v>
      </c>
      <c r="E120" s="78"/>
      <c r="F120" s="77"/>
      <c r="G120" s="190" t="s">
        <v>70</v>
      </c>
      <c r="H120" s="75"/>
      <c r="I120" s="77"/>
      <c r="J120" s="79">
        <v>24</v>
      </c>
      <c r="K120" s="191"/>
      <c r="L120" s="192" t="s">
        <v>1632</v>
      </c>
      <c r="M120" s="193">
        <f>IF(K120&lt;&gt;"",L120-K120,0)</f>
        <v>0</v>
      </c>
      <c r="N120" s="194">
        <v>24</v>
      </c>
      <c r="O120" s="195">
        <f>IF(K120&lt;&gt;"",N120*M120,0)</f>
        <v>0</v>
      </c>
      <c r="P120">
        <f>IF(K120&lt;&gt;"",N120,0)</f>
        <v>0</v>
      </c>
    </row>
    <row r="121" spans="1:16">
      <c r="A121" s="189">
        <v>961</v>
      </c>
      <c r="B121" s="75" t="s">
        <v>1632</v>
      </c>
      <c r="C121" s="76" t="s">
        <v>2165</v>
      </c>
      <c r="D121" s="77" t="s">
        <v>2167</v>
      </c>
      <c r="E121" s="78"/>
      <c r="F121" s="77"/>
      <c r="G121" s="190" t="s">
        <v>70</v>
      </c>
      <c r="H121" s="75"/>
      <c r="I121" s="77"/>
      <c r="J121" s="79">
        <v>876.81</v>
      </c>
      <c r="K121" s="191"/>
      <c r="L121" s="192" t="s">
        <v>1632</v>
      </c>
      <c r="M121" s="193">
        <f>IF(K121&lt;&gt;"",L121-K121,0)</f>
        <v>0</v>
      </c>
      <c r="N121" s="194">
        <v>876.81</v>
      </c>
      <c r="O121" s="195">
        <f>IF(K121&lt;&gt;"",N121*M121,0)</f>
        <v>0</v>
      </c>
      <c r="P121">
        <f>IF(K121&lt;&gt;"",N121,0)</f>
        <v>0</v>
      </c>
    </row>
    <row r="122" spans="1:16">
      <c r="A122" s="189">
        <v>962</v>
      </c>
      <c r="B122" s="75" t="s">
        <v>1632</v>
      </c>
      <c r="C122" s="76" t="s">
        <v>2165</v>
      </c>
      <c r="D122" s="77" t="s">
        <v>2167</v>
      </c>
      <c r="E122" s="78"/>
      <c r="F122" s="77"/>
      <c r="G122" s="190" t="s">
        <v>70</v>
      </c>
      <c r="H122" s="75"/>
      <c r="I122" s="77"/>
      <c r="J122" s="79">
        <v>195.01</v>
      </c>
      <c r="K122" s="191"/>
      <c r="L122" s="192" t="s">
        <v>1632</v>
      </c>
      <c r="M122" s="193">
        <f>IF(K122&lt;&gt;"",L122-K122,0)</f>
        <v>0</v>
      </c>
      <c r="N122" s="194">
        <v>195.01</v>
      </c>
      <c r="O122" s="195">
        <f>IF(K122&lt;&gt;"",N122*M122,0)</f>
        <v>0</v>
      </c>
      <c r="P122">
        <f>IF(K122&lt;&gt;"",N122,0)</f>
        <v>0</v>
      </c>
    </row>
    <row r="123" spans="1:16">
      <c r="A123" s="189">
        <v>963</v>
      </c>
      <c r="B123" s="75" t="s">
        <v>1632</v>
      </c>
      <c r="C123" s="76" t="s">
        <v>2165</v>
      </c>
      <c r="D123" s="77" t="s">
        <v>2167</v>
      </c>
      <c r="E123" s="78"/>
      <c r="F123" s="77"/>
      <c r="G123" s="190" t="s">
        <v>70</v>
      </c>
      <c r="H123" s="75"/>
      <c r="I123" s="77"/>
      <c r="J123" s="79">
        <v>150.35</v>
      </c>
      <c r="K123" s="191"/>
      <c r="L123" s="192" t="s">
        <v>1632</v>
      </c>
      <c r="M123" s="193">
        <f>IF(K123&lt;&gt;"",L123-K123,0)</f>
        <v>0</v>
      </c>
      <c r="N123" s="194">
        <v>150.35</v>
      </c>
      <c r="O123" s="195">
        <f>IF(K123&lt;&gt;"",N123*M123,0)</f>
        <v>0</v>
      </c>
      <c r="P123">
        <f>IF(K123&lt;&gt;"",N123,0)</f>
        <v>0</v>
      </c>
    </row>
    <row r="124" spans="1:16">
      <c r="A124" s="189">
        <v>964</v>
      </c>
      <c r="B124" s="75" t="s">
        <v>1632</v>
      </c>
      <c r="C124" s="76" t="s">
        <v>2165</v>
      </c>
      <c r="D124" s="77" t="s">
        <v>2168</v>
      </c>
      <c r="E124" s="78"/>
      <c r="F124" s="77"/>
      <c r="G124" s="190" t="s">
        <v>70</v>
      </c>
      <c r="H124" s="75"/>
      <c r="I124" s="77"/>
      <c r="J124" s="79">
        <v>205.96</v>
      </c>
      <c r="K124" s="191"/>
      <c r="L124" s="192" t="s">
        <v>1632</v>
      </c>
      <c r="M124" s="193">
        <f>IF(K124&lt;&gt;"",L124-K124,0)</f>
        <v>0</v>
      </c>
      <c r="N124" s="194">
        <v>205.96</v>
      </c>
      <c r="O124" s="195">
        <f>IF(K124&lt;&gt;"",N124*M124,0)</f>
        <v>0</v>
      </c>
      <c r="P124">
        <f>IF(K124&lt;&gt;"",N124,0)</f>
        <v>0</v>
      </c>
    </row>
    <row r="125" spans="1:16">
      <c r="A125" s="189">
        <v>965</v>
      </c>
      <c r="B125" s="75" t="s">
        <v>1632</v>
      </c>
      <c r="C125" s="76" t="s">
        <v>2165</v>
      </c>
      <c r="D125" s="77" t="s">
        <v>2169</v>
      </c>
      <c r="E125" s="78"/>
      <c r="F125" s="77"/>
      <c r="G125" s="190" t="s">
        <v>70</v>
      </c>
      <c r="H125" s="75"/>
      <c r="I125" s="77"/>
      <c r="J125" s="79">
        <v>50.01</v>
      </c>
      <c r="K125" s="191"/>
      <c r="L125" s="192" t="s">
        <v>1632</v>
      </c>
      <c r="M125" s="193">
        <f>IF(K125&lt;&gt;"",L125-K125,0)</f>
        <v>0</v>
      </c>
      <c r="N125" s="194">
        <v>50.01</v>
      </c>
      <c r="O125" s="195">
        <f>IF(K125&lt;&gt;"",N125*M125,0)</f>
        <v>0</v>
      </c>
      <c r="P125">
        <f>IF(K125&lt;&gt;"",N125,0)</f>
        <v>0</v>
      </c>
    </row>
    <row r="126" spans="1:16">
      <c r="A126" s="189">
        <v>966</v>
      </c>
      <c r="B126" s="75" t="s">
        <v>1632</v>
      </c>
      <c r="C126" s="76" t="s">
        <v>2165</v>
      </c>
      <c r="D126" s="77" t="s">
        <v>2167</v>
      </c>
      <c r="E126" s="78"/>
      <c r="F126" s="77"/>
      <c r="G126" s="190" t="s">
        <v>70</v>
      </c>
      <c r="H126" s="75"/>
      <c r="I126" s="77"/>
      <c r="J126" s="79">
        <v>50</v>
      </c>
      <c r="K126" s="191"/>
      <c r="L126" s="192" t="s">
        <v>1632</v>
      </c>
      <c r="M126" s="193">
        <f>IF(K126&lt;&gt;"",L126-K126,0)</f>
        <v>0</v>
      </c>
      <c r="N126" s="194">
        <v>50</v>
      </c>
      <c r="O126" s="195">
        <f>IF(K126&lt;&gt;"",N126*M126,0)</f>
        <v>0</v>
      </c>
      <c r="P126">
        <f>IF(K126&lt;&gt;"",N126,0)</f>
        <v>0</v>
      </c>
    </row>
    <row r="127" spans="1:16">
      <c r="A127" s="189">
        <v>967</v>
      </c>
      <c r="B127" s="75" t="s">
        <v>1632</v>
      </c>
      <c r="C127" s="76" t="s">
        <v>2165</v>
      </c>
      <c r="D127" s="77" t="s">
        <v>2167</v>
      </c>
      <c r="E127" s="78"/>
      <c r="F127" s="77"/>
      <c r="G127" s="190" t="s">
        <v>70</v>
      </c>
      <c r="H127" s="75"/>
      <c r="I127" s="77"/>
      <c r="J127" s="79">
        <v>28</v>
      </c>
      <c r="K127" s="191"/>
      <c r="L127" s="192" t="s">
        <v>1632</v>
      </c>
      <c r="M127" s="193">
        <f>IF(K127&lt;&gt;"",L127-K127,0)</f>
        <v>0</v>
      </c>
      <c r="N127" s="194">
        <v>28</v>
      </c>
      <c r="O127" s="195">
        <f>IF(K127&lt;&gt;"",N127*M127,0)</f>
        <v>0</v>
      </c>
      <c r="P127">
        <f>IF(K127&lt;&gt;"",N127,0)</f>
        <v>0</v>
      </c>
    </row>
    <row r="128" spans="1:16">
      <c r="A128" s="189">
        <v>968</v>
      </c>
      <c r="B128" s="75" t="s">
        <v>1632</v>
      </c>
      <c r="C128" s="76" t="s">
        <v>2165</v>
      </c>
      <c r="D128" s="77" t="s">
        <v>2167</v>
      </c>
      <c r="E128" s="78"/>
      <c r="F128" s="77"/>
      <c r="G128" s="190" t="s">
        <v>70</v>
      </c>
      <c r="H128" s="75"/>
      <c r="I128" s="77"/>
      <c r="J128" s="79">
        <v>11.1</v>
      </c>
      <c r="K128" s="191"/>
      <c r="L128" s="192" t="s">
        <v>1632</v>
      </c>
      <c r="M128" s="193">
        <f>IF(K128&lt;&gt;"",L128-K128,0)</f>
        <v>0</v>
      </c>
      <c r="N128" s="194">
        <v>11.1</v>
      </c>
      <c r="O128" s="195">
        <f>IF(K128&lt;&gt;"",N128*M128,0)</f>
        <v>0</v>
      </c>
      <c r="P128">
        <f>IF(K128&lt;&gt;"",N128,0)</f>
        <v>0</v>
      </c>
    </row>
    <row r="129" spans="1:16">
      <c r="A129" s="189">
        <v>969</v>
      </c>
      <c r="B129" s="75" t="s">
        <v>1632</v>
      </c>
      <c r="C129" s="76" t="s">
        <v>2165</v>
      </c>
      <c r="D129" s="77" t="s">
        <v>2167</v>
      </c>
      <c r="E129" s="78"/>
      <c r="F129" s="77"/>
      <c r="G129" s="190" t="s">
        <v>70</v>
      </c>
      <c r="H129" s="75"/>
      <c r="I129" s="77"/>
      <c r="J129" s="79">
        <v>500</v>
      </c>
      <c r="K129" s="191"/>
      <c r="L129" s="192" t="s">
        <v>1632</v>
      </c>
      <c r="M129" s="193">
        <f>IF(K129&lt;&gt;"",L129-K129,0)</f>
        <v>0</v>
      </c>
      <c r="N129" s="194">
        <v>500</v>
      </c>
      <c r="O129" s="195">
        <f>IF(K129&lt;&gt;"",N129*M129,0)</f>
        <v>0</v>
      </c>
      <c r="P129">
        <f>IF(K129&lt;&gt;"",N129,0)</f>
        <v>0</v>
      </c>
    </row>
    <row r="130" spans="1:16">
      <c r="A130" s="189">
        <v>970</v>
      </c>
      <c r="B130" s="75" t="s">
        <v>1632</v>
      </c>
      <c r="C130" s="76" t="s">
        <v>2165</v>
      </c>
      <c r="D130" s="77" t="s">
        <v>2167</v>
      </c>
      <c r="E130" s="78"/>
      <c r="F130" s="77"/>
      <c r="G130" s="190" t="s">
        <v>70</v>
      </c>
      <c r="H130" s="75"/>
      <c r="I130" s="77"/>
      <c r="J130" s="79">
        <v>141.65</v>
      </c>
      <c r="K130" s="191"/>
      <c r="L130" s="192" t="s">
        <v>1632</v>
      </c>
      <c r="M130" s="193">
        <f>IF(K130&lt;&gt;"",L130-K130,0)</f>
        <v>0</v>
      </c>
      <c r="N130" s="194">
        <v>141.65</v>
      </c>
      <c r="O130" s="195">
        <f>IF(K130&lt;&gt;"",N130*M130,0)</f>
        <v>0</v>
      </c>
      <c r="P130">
        <f>IF(K130&lt;&gt;"",N130,0)</f>
        <v>0</v>
      </c>
    </row>
    <row r="131" spans="1:16">
      <c r="A131" s="189">
        <v>971</v>
      </c>
      <c r="B131" s="75" t="s">
        <v>1632</v>
      </c>
      <c r="C131" s="76" t="s">
        <v>2165</v>
      </c>
      <c r="D131" s="77" t="s">
        <v>2167</v>
      </c>
      <c r="E131" s="78"/>
      <c r="F131" s="77"/>
      <c r="G131" s="190" t="s">
        <v>70</v>
      </c>
      <c r="H131" s="75"/>
      <c r="I131" s="77"/>
      <c r="J131" s="79">
        <v>120.2</v>
      </c>
      <c r="K131" s="191"/>
      <c r="L131" s="192" t="s">
        <v>1632</v>
      </c>
      <c r="M131" s="193">
        <f>IF(K131&lt;&gt;"",L131-K131,0)</f>
        <v>0</v>
      </c>
      <c r="N131" s="194">
        <v>120.2</v>
      </c>
      <c r="O131" s="195">
        <f>IF(K131&lt;&gt;"",N131*M131,0)</f>
        <v>0</v>
      </c>
      <c r="P131">
        <f>IF(K131&lt;&gt;"",N131,0)</f>
        <v>0</v>
      </c>
    </row>
    <row r="132" spans="1:16">
      <c r="A132" s="189">
        <v>972</v>
      </c>
      <c r="B132" s="75" t="s">
        <v>1632</v>
      </c>
      <c r="C132" s="76" t="s">
        <v>2165</v>
      </c>
      <c r="D132" s="77" t="s">
        <v>2167</v>
      </c>
      <c r="E132" s="78"/>
      <c r="F132" s="77"/>
      <c r="G132" s="190" t="s">
        <v>70</v>
      </c>
      <c r="H132" s="75"/>
      <c r="I132" s="77"/>
      <c r="J132" s="79">
        <v>486.82</v>
      </c>
      <c r="K132" s="191"/>
      <c r="L132" s="192" t="s">
        <v>1632</v>
      </c>
      <c r="M132" s="193">
        <f>IF(K132&lt;&gt;"",L132-K132,0)</f>
        <v>0</v>
      </c>
      <c r="N132" s="194">
        <v>486.82</v>
      </c>
      <c r="O132" s="195">
        <f>IF(K132&lt;&gt;"",N132*M132,0)</f>
        <v>0</v>
      </c>
      <c r="P132">
        <f>IF(K132&lt;&gt;"",N132,0)</f>
        <v>0</v>
      </c>
    </row>
    <row r="133" spans="1:16">
      <c r="A133" s="189">
        <v>973</v>
      </c>
      <c r="B133" s="75" t="s">
        <v>1632</v>
      </c>
      <c r="C133" s="76" t="s">
        <v>2165</v>
      </c>
      <c r="D133" s="77" t="s">
        <v>2167</v>
      </c>
      <c r="E133" s="78"/>
      <c r="F133" s="77"/>
      <c r="G133" s="190" t="s">
        <v>70</v>
      </c>
      <c r="H133" s="75"/>
      <c r="I133" s="77"/>
      <c r="J133" s="79">
        <v>22</v>
      </c>
      <c r="K133" s="191"/>
      <c r="L133" s="192" t="s">
        <v>1632</v>
      </c>
      <c r="M133" s="193">
        <f>IF(K133&lt;&gt;"",L133-K133,0)</f>
        <v>0</v>
      </c>
      <c r="N133" s="194">
        <v>22</v>
      </c>
      <c r="O133" s="195">
        <f>IF(K133&lt;&gt;"",N133*M133,0)</f>
        <v>0</v>
      </c>
      <c r="P133">
        <f>IF(K133&lt;&gt;"",N133,0)</f>
        <v>0</v>
      </c>
    </row>
    <row r="134" spans="1:16">
      <c r="A134" s="189">
        <v>974</v>
      </c>
      <c r="B134" s="75" t="s">
        <v>1632</v>
      </c>
      <c r="C134" s="76" t="s">
        <v>2165</v>
      </c>
      <c r="D134" s="77" t="s">
        <v>2167</v>
      </c>
      <c r="E134" s="78"/>
      <c r="F134" s="77"/>
      <c r="G134" s="190" t="s">
        <v>70</v>
      </c>
      <c r="H134" s="75"/>
      <c r="I134" s="77"/>
      <c r="J134" s="79">
        <v>26.4</v>
      </c>
      <c r="K134" s="191"/>
      <c r="L134" s="192" t="s">
        <v>1632</v>
      </c>
      <c r="M134" s="193">
        <f>IF(K134&lt;&gt;"",L134-K134,0)</f>
        <v>0</v>
      </c>
      <c r="N134" s="194">
        <v>26.4</v>
      </c>
      <c r="O134" s="195">
        <f>IF(K134&lt;&gt;"",N134*M134,0)</f>
        <v>0</v>
      </c>
      <c r="P134">
        <f>IF(K134&lt;&gt;"",N134,0)</f>
        <v>0</v>
      </c>
    </row>
    <row r="135" spans="1:16">
      <c r="A135" s="189">
        <v>976</v>
      </c>
      <c r="B135" s="75" t="s">
        <v>1632</v>
      </c>
      <c r="C135" s="76" t="s">
        <v>2165</v>
      </c>
      <c r="D135" s="77" t="s">
        <v>2167</v>
      </c>
      <c r="E135" s="78"/>
      <c r="F135" s="77"/>
      <c r="G135" s="190" t="s">
        <v>70</v>
      </c>
      <c r="H135" s="75"/>
      <c r="I135" s="77"/>
      <c r="J135" s="79">
        <v>199.67</v>
      </c>
      <c r="K135" s="191"/>
      <c r="L135" s="192" t="s">
        <v>1632</v>
      </c>
      <c r="M135" s="193">
        <f>IF(K135&lt;&gt;"",L135-K135,0)</f>
        <v>0</v>
      </c>
      <c r="N135" s="194">
        <v>199.67</v>
      </c>
      <c r="O135" s="195">
        <f>IF(K135&lt;&gt;"",N135*M135,0)</f>
        <v>0</v>
      </c>
      <c r="P135">
        <f>IF(K135&lt;&gt;"",N135,0)</f>
        <v>0</v>
      </c>
    </row>
    <row r="136" spans="1:16">
      <c r="A136" s="189">
        <v>977</v>
      </c>
      <c r="B136" s="75" t="s">
        <v>1632</v>
      </c>
      <c r="C136" s="76" t="s">
        <v>2165</v>
      </c>
      <c r="D136" s="77" t="s">
        <v>2167</v>
      </c>
      <c r="E136" s="78"/>
      <c r="F136" s="77"/>
      <c r="G136" s="190" t="s">
        <v>70</v>
      </c>
      <c r="H136" s="75"/>
      <c r="I136" s="77"/>
      <c r="J136" s="79">
        <v>116.6</v>
      </c>
      <c r="K136" s="191"/>
      <c r="L136" s="192" t="s">
        <v>1632</v>
      </c>
      <c r="M136" s="193">
        <f>IF(K136&lt;&gt;"",L136-K136,0)</f>
        <v>0</v>
      </c>
      <c r="N136" s="194">
        <v>116.6</v>
      </c>
      <c r="O136" s="195">
        <f>IF(K136&lt;&gt;"",N136*M136,0)</f>
        <v>0</v>
      </c>
      <c r="P136">
        <f>IF(K136&lt;&gt;"",N136,0)</f>
        <v>0</v>
      </c>
    </row>
    <row r="137" spans="1:16">
      <c r="A137" s="189">
        <v>978</v>
      </c>
      <c r="B137" s="75" t="s">
        <v>1632</v>
      </c>
      <c r="C137" s="76" t="s">
        <v>2165</v>
      </c>
      <c r="D137" s="77" t="s">
        <v>2167</v>
      </c>
      <c r="E137" s="78"/>
      <c r="F137" s="77"/>
      <c r="G137" s="190" t="s">
        <v>70</v>
      </c>
      <c r="H137" s="75"/>
      <c r="I137" s="77"/>
      <c r="J137" s="79">
        <v>125</v>
      </c>
      <c r="K137" s="191"/>
      <c r="L137" s="192" t="s">
        <v>1632</v>
      </c>
      <c r="M137" s="193">
        <f>IF(K137&lt;&gt;"",L137-K137,0)</f>
        <v>0</v>
      </c>
      <c r="N137" s="194">
        <v>125</v>
      </c>
      <c r="O137" s="195">
        <f>IF(K137&lt;&gt;"",N137*M137,0)</f>
        <v>0</v>
      </c>
      <c r="P137">
        <f>IF(K137&lt;&gt;"",N137,0)</f>
        <v>0</v>
      </c>
    </row>
    <row r="138" spans="1:16">
      <c r="A138" s="189">
        <v>979</v>
      </c>
      <c r="B138" s="75" t="s">
        <v>1632</v>
      </c>
      <c r="C138" s="76" t="s">
        <v>2165</v>
      </c>
      <c r="D138" s="77" t="s">
        <v>2167</v>
      </c>
      <c r="E138" s="78"/>
      <c r="F138" s="77"/>
      <c r="G138" s="190" t="s">
        <v>70</v>
      </c>
      <c r="H138" s="75"/>
      <c r="I138" s="77"/>
      <c r="J138" s="79">
        <v>27</v>
      </c>
      <c r="K138" s="191"/>
      <c r="L138" s="192" t="s">
        <v>1632</v>
      </c>
      <c r="M138" s="193">
        <f>IF(K138&lt;&gt;"",L138-K138,0)</f>
        <v>0</v>
      </c>
      <c r="N138" s="194">
        <v>27</v>
      </c>
      <c r="O138" s="195">
        <f>IF(K138&lt;&gt;"",N138*M138,0)</f>
        <v>0</v>
      </c>
      <c r="P138">
        <f>IF(K138&lt;&gt;"",N138,0)</f>
        <v>0</v>
      </c>
    </row>
    <row r="139" spans="1:16">
      <c r="A139" s="189">
        <v>980</v>
      </c>
      <c r="B139" s="75" t="s">
        <v>1632</v>
      </c>
      <c r="C139" s="76" t="s">
        <v>2165</v>
      </c>
      <c r="D139" s="77" t="s">
        <v>2167</v>
      </c>
      <c r="E139" s="78"/>
      <c r="F139" s="77"/>
      <c r="G139" s="190" t="s">
        <v>70</v>
      </c>
      <c r="H139" s="75"/>
      <c r="I139" s="77"/>
      <c r="J139" s="79">
        <v>102.1</v>
      </c>
      <c r="K139" s="191"/>
      <c r="L139" s="192" t="s">
        <v>1632</v>
      </c>
      <c r="M139" s="193">
        <f>IF(K139&lt;&gt;"",L139-K139,0)</f>
        <v>0</v>
      </c>
      <c r="N139" s="194">
        <v>102.1</v>
      </c>
      <c r="O139" s="195">
        <f>IF(K139&lt;&gt;"",N139*M139,0)</f>
        <v>0</v>
      </c>
      <c r="P139">
        <f>IF(K139&lt;&gt;"",N139,0)</f>
        <v>0</v>
      </c>
    </row>
    <row r="140" spans="1:16">
      <c r="A140" s="189">
        <v>981</v>
      </c>
      <c r="B140" s="75" t="s">
        <v>1632</v>
      </c>
      <c r="C140" s="76" t="s">
        <v>2165</v>
      </c>
      <c r="D140" s="77" t="s">
        <v>2168</v>
      </c>
      <c r="E140" s="78"/>
      <c r="F140" s="77"/>
      <c r="G140" s="190" t="s">
        <v>70</v>
      </c>
      <c r="H140" s="75"/>
      <c r="I140" s="77"/>
      <c r="J140" s="79">
        <v>500</v>
      </c>
      <c r="K140" s="191"/>
      <c r="L140" s="192" t="s">
        <v>1632</v>
      </c>
      <c r="M140" s="193">
        <f>IF(K140&lt;&gt;"",L140-K140,0)</f>
        <v>0</v>
      </c>
      <c r="N140" s="194">
        <v>500</v>
      </c>
      <c r="O140" s="195">
        <f>IF(K140&lt;&gt;"",N140*M140,0)</f>
        <v>0</v>
      </c>
      <c r="P140">
        <f>IF(K140&lt;&gt;"",N140,0)</f>
        <v>0</v>
      </c>
    </row>
    <row r="141" spans="1:16">
      <c r="A141" s="189">
        <v>982</v>
      </c>
      <c r="B141" s="75" t="s">
        <v>1632</v>
      </c>
      <c r="C141" s="76" t="s">
        <v>2165</v>
      </c>
      <c r="D141" s="77" t="s">
        <v>2169</v>
      </c>
      <c r="E141" s="78"/>
      <c r="F141" s="77"/>
      <c r="G141" s="190" t="s">
        <v>70</v>
      </c>
      <c r="H141" s="75"/>
      <c r="I141" s="77"/>
      <c r="J141" s="79">
        <v>29.95</v>
      </c>
      <c r="K141" s="191"/>
      <c r="L141" s="192" t="s">
        <v>1632</v>
      </c>
      <c r="M141" s="193">
        <f>IF(K141&lt;&gt;"",L141-K141,0)</f>
        <v>0</v>
      </c>
      <c r="N141" s="194">
        <v>29.95</v>
      </c>
      <c r="O141" s="195">
        <f>IF(K141&lt;&gt;"",N141*M141,0)</f>
        <v>0</v>
      </c>
      <c r="P141">
        <f>IF(K141&lt;&gt;"",N141,0)</f>
        <v>0</v>
      </c>
    </row>
    <row r="142" spans="1:16">
      <c r="A142" s="189">
        <v>983</v>
      </c>
      <c r="B142" s="75" t="s">
        <v>1632</v>
      </c>
      <c r="C142" s="76" t="s">
        <v>2165</v>
      </c>
      <c r="D142" s="77" t="s">
        <v>2167</v>
      </c>
      <c r="E142" s="78"/>
      <c r="F142" s="77"/>
      <c r="G142" s="190" t="s">
        <v>70</v>
      </c>
      <c r="H142" s="75"/>
      <c r="I142" s="77"/>
      <c r="J142" s="79">
        <v>142.34</v>
      </c>
      <c r="K142" s="191"/>
      <c r="L142" s="192" t="s">
        <v>1632</v>
      </c>
      <c r="M142" s="193">
        <f>IF(K142&lt;&gt;"",L142-K142,0)</f>
        <v>0</v>
      </c>
      <c r="N142" s="194">
        <v>142.34</v>
      </c>
      <c r="O142" s="195">
        <f>IF(K142&lt;&gt;"",N142*M142,0)</f>
        <v>0</v>
      </c>
      <c r="P142">
        <f>IF(K142&lt;&gt;"",N142,0)</f>
        <v>0</v>
      </c>
    </row>
    <row r="143" spans="1:16">
      <c r="A143" s="189">
        <v>984</v>
      </c>
      <c r="B143" s="75" t="s">
        <v>1632</v>
      </c>
      <c r="C143" s="76" t="s">
        <v>2165</v>
      </c>
      <c r="D143" s="77" t="s">
        <v>2167</v>
      </c>
      <c r="E143" s="78"/>
      <c r="F143" s="77"/>
      <c r="G143" s="190" t="s">
        <v>70</v>
      </c>
      <c r="H143" s="75"/>
      <c r="I143" s="77"/>
      <c r="J143" s="79">
        <v>482.05</v>
      </c>
      <c r="K143" s="191"/>
      <c r="L143" s="192" t="s">
        <v>1632</v>
      </c>
      <c r="M143" s="193">
        <f>IF(K143&lt;&gt;"",L143-K143,0)</f>
        <v>0</v>
      </c>
      <c r="N143" s="194">
        <v>482.05</v>
      </c>
      <c r="O143" s="195">
        <f>IF(K143&lt;&gt;"",N143*M143,0)</f>
        <v>0</v>
      </c>
      <c r="P143">
        <f>IF(K143&lt;&gt;"",N143,0)</f>
        <v>0</v>
      </c>
    </row>
    <row r="144" spans="1:16">
      <c r="A144" s="189">
        <v>985</v>
      </c>
      <c r="B144" s="75" t="s">
        <v>1632</v>
      </c>
      <c r="C144" s="76" t="s">
        <v>2165</v>
      </c>
      <c r="D144" s="77" t="s">
        <v>2167</v>
      </c>
      <c r="E144" s="78"/>
      <c r="F144" s="77"/>
      <c r="G144" s="190" t="s">
        <v>70</v>
      </c>
      <c r="H144" s="75"/>
      <c r="I144" s="77"/>
      <c r="J144" s="79">
        <v>1272.18</v>
      </c>
      <c r="K144" s="191"/>
      <c r="L144" s="192" t="s">
        <v>1632</v>
      </c>
      <c r="M144" s="193">
        <f>IF(K144&lt;&gt;"",L144-K144,0)</f>
        <v>0</v>
      </c>
      <c r="N144" s="194">
        <v>1272.18</v>
      </c>
      <c r="O144" s="195">
        <f>IF(K144&lt;&gt;"",N144*M144,0)</f>
        <v>0</v>
      </c>
      <c r="P144">
        <f>IF(K144&lt;&gt;"",N144,0)</f>
        <v>0</v>
      </c>
    </row>
    <row r="145" spans="1:16">
      <c r="A145" s="189">
        <v>986</v>
      </c>
      <c r="B145" s="75" t="s">
        <v>1632</v>
      </c>
      <c r="C145" s="76" t="s">
        <v>2165</v>
      </c>
      <c r="D145" s="77" t="s">
        <v>2167</v>
      </c>
      <c r="E145" s="78"/>
      <c r="F145" s="77"/>
      <c r="G145" s="190" t="s">
        <v>70</v>
      </c>
      <c r="H145" s="75"/>
      <c r="I145" s="77"/>
      <c r="J145" s="79">
        <v>19.5</v>
      </c>
      <c r="K145" s="191"/>
      <c r="L145" s="192" t="s">
        <v>1632</v>
      </c>
      <c r="M145" s="193">
        <f>IF(K145&lt;&gt;"",L145-K145,0)</f>
        <v>0</v>
      </c>
      <c r="N145" s="194">
        <v>19.5</v>
      </c>
      <c r="O145" s="195">
        <f>IF(K145&lt;&gt;"",N145*M145,0)</f>
        <v>0</v>
      </c>
      <c r="P145">
        <f>IF(K145&lt;&gt;"",N145,0)</f>
        <v>0</v>
      </c>
    </row>
    <row r="146" spans="1:16">
      <c r="A146" s="189">
        <v>987</v>
      </c>
      <c r="B146" s="75" t="s">
        <v>1632</v>
      </c>
      <c r="C146" s="76" t="s">
        <v>2165</v>
      </c>
      <c r="D146" s="77" t="s">
        <v>2167</v>
      </c>
      <c r="E146" s="78"/>
      <c r="F146" s="77"/>
      <c r="G146" s="190" t="s">
        <v>70</v>
      </c>
      <c r="H146" s="75"/>
      <c r="I146" s="77"/>
      <c r="J146" s="79">
        <v>119.17</v>
      </c>
      <c r="K146" s="191"/>
      <c r="L146" s="192" t="s">
        <v>1632</v>
      </c>
      <c r="M146" s="193">
        <f>IF(K146&lt;&gt;"",L146-K146,0)</f>
        <v>0</v>
      </c>
      <c r="N146" s="194">
        <v>119.17</v>
      </c>
      <c r="O146" s="195">
        <f>IF(K146&lt;&gt;"",N146*M146,0)</f>
        <v>0</v>
      </c>
      <c r="P146">
        <f>IF(K146&lt;&gt;"",N146,0)</f>
        <v>0</v>
      </c>
    </row>
    <row r="147" spans="1:16">
      <c r="A147" s="189">
        <v>988</v>
      </c>
      <c r="B147" s="75" t="s">
        <v>1632</v>
      </c>
      <c r="C147" s="76" t="s">
        <v>2165</v>
      </c>
      <c r="D147" s="77" t="s">
        <v>2167</v>
      </c>
      <c r="E147" s="78"/>
      <c r="F147" s="77"/>
      <c r="G147" s="190" t="s">
        <v>70</v>
      </c>
      <c r="H147" s="75"/>
      <c r="I147" s="77"/>
      <c r="J147" s="79">
        <v>257.25</v>
      </c>
      <c r="K147" s="191"/>
      <c r="L147" s="192" t="s">
        <v>1632</v>
      </c>
      <c r="M147" s="193">
        <f>IF(K147&lt;&gt;"",L147-K147,0)</f>
        <v>0</v>
      </c>
      <c r="N147" s="194">
        <v>257.25</v>
      </c>
      <c r="O147" s="195">
        <f>IF(K147&lt;&gt;"",N147*M147,0)</f>
        <v>0</v>
      </c>
      <c r="P147">
        <f>IF(K147&lt;&gt;"",N147,0)</f>
        <v>0</v>
      </c>
    </row>
    <row r="148" spans="1:16">
      <c r="A148" s="189">
        <v>989</v>
      </c>
      <c r="B148" s="75" t="s">
        <v>1632</v>
      </c>
      <c r="C148" s="76" t="s">
        <v>2165</v>
      </c>
      <c r="D148" s="77" t="s">
        <v>2168</v>
      </c>
      <c r="E148" s="78"/>
      <c r="F148" s="77"/>
      <c r="G148" s="190" t="s">
        <v>70</v>
      </c>
      <c r="H148" s="75"/>
      <c r="I148" s="77"/>
      <c r="J148" s="79">
        <v>639.97</v>
      </c>
      <c r="K148" s="191"/>
      <c r="L148" s="192" t="s">
        <v>1632</v>
      </c>
      <c r="M148" s="193">
        <f>IF(K148&lt;&gt;"",L148-K148,0)</f>
        <v>0</v>
      </c>
      <c r="N148" s="194">
        <v>639.97</v>
      </c>
      <c r="O148" s="195">
        <f>IF(K148&lt;&gt;"",N148*M148,0)</f>
        <v>0</v>
      </c>
      <c r="P148">
        <f>IF(K148&lt;&gt;"",N148,0)</f>
        <v>0</v>
      </c>
    </row>
    <row r="149" spans="1:16">
      <c r="A149" s="189">
        <v>990</v>
      </c>
      <c r="B149" s="75" t="s">
        <v>1632</v>
      </c>
      <c r="C149" s="76" t="s">
        <v>2165</v>
      </c>
      <c r="D149" s="77" t="s">
        <v>2167</v>
      </c>
      <c r="E149" s="78"/>
      <c r="F149" s="77"/>
      <c r="G149" s="190" t="s">
        <v>70</v>
      </c>
      <c r="H149" s="75"/>
      <c r="I149" s="77"/>
      <c r="J149" s="79">
        <v>87.67</v>
      </c>
      <c r="K149" s="191"/>
      <c r="L149" s="192" t="s">
        <v>1632</v>
      </c>
      <c r="M149" s="193">
        <f>IF(K149&lt;&gt;"",L149-K149,0)</f>
        <v>0</v>
      </c>
      <c r="N149" s="194">
        <v>87.67</v>
      </c>
      <c r="O149" s="195">
        <f>IF(K149&lt;&gt;"",N149*M149,0)</f>
        <v>0</v>
      </c>
      <c r="P149">
        <f>IF(K149&lt;&gt;"",N149,0)</f>
        <v>0</v>
      </c>
    </row>
    <row r="150" spans="1:16">
      <c r="A150" s="189">
        <v>993</v>
      </c>
      <c r="B150" s="75" t="s">
        <v>880</v>
      </c>
      <c r="C150" s="76" t="s">
        <v>2165</v>
      </c>
      <c r="D150" s="77" t="s">
        <v>2170</v>
      </c>
      <c r="E150" s="78"/>
      <c r="F150" s="77"/>
      <c r="G150" s="190" t="s">
        <v>70</v>
      </c>
      <c r="H150" s="75"/>
      <c r="I150" s="77"/>
      <c r="J150" s="79">
        <v>400</v>
      </c>
      <c r="K150" s="191"/>
      <c r="L150" s="192" t="s">
        <v>880</v>
      </c>
      <c r="M150" s="193">
        <f>IF(K150&lt;&gt;"",L150-K150,0)</f>
        <v>0</v>
      </c>
      <c r="N150" s="194">
        <v>400</v>
      </c>
      <c r="O150" s="195">
        <f>IF(K150&lt;&gt;"",N150*M150,0)</f>
        <v>0</v>
      </c>
      <c r="P150">
        <f>IF(K150&lt;&gt;"",N150,0)</f>
        <v>0</v>
      </c>
    </row>
    <row r="151" spans="1:16">
      <c r="A151" s="189">
        <v>994</v>
      </c>
      <c r="B151" s="75" t="s">
        <v>880</v>
      </c>
      <c r="C151" s="76" t="s">
        <v>2165</v>
      </c>
      <c r="D151" s="77" t="s">
        <v>2170</v>
      </c>
      <c r="E151" s="78"/>
      <c r="F151" s="77"/>
      <c r="G151" s="190" t="s">
        <v>70</v>
      </c>
      <c r="H151" s="75"/>
      <c r="I151" s="77"/>
      <c r="J151" s="79">
        <v>100</v>
      </c>
      <c r="K151" s="191"/>
      <c r="L151" s="192" t="s">
        <v>880</v>
      </c>
      <c r="M151" s="193">
        <f>IF(K151&lt;&gt;"",L151-K151,0)</f>
        <v>0</v>
      </c>
      <c r="N151" s="194">
        <v>100</v>
      </c>
      <c r="O151" s="195">
        <f>IF(K151&lt;&gt;"",N151*M151,0)</f>
        <v>0</v>
      </c>
      <c r="P151">
        <f>IF(K151&lt;&gt;"",N151,0)</f>
        <v>0</v>
      </c>
    </row>
    <row r="152" spans="1:16">
      <c r="A152" s="189">
        <v>995</v>
      </c>
      <c r="B152" s="75" t="s">
        <v>880</v>
      </c>
      <c r="C152" s="76" t="s">
        <v>2165</v>
      </c>
      <c r="D152" s="77" t="s">
        <v>2170</v>
      </c>
      <c r="E152" s="78"/>
      <c r="F152" s="77"/>
      <c r="G152" s="190" t="s">
        <v>2171</v>
      </c>
      <c r="H152" s="75"/>
      <c r="I152" s="77"/>
      <c r="J152" s="79">
        <v>220</v>
      </c>
      <c r="K152" s="191"/>
      <c r="L152" s="192" t="s">
        <v>880</v>
      </c>
      <c r="M152" s="193">
        <f>IF(K152&lt;&gt;"",L152-K152,0)</f>
        <v>0</v>
      </c>
      <c r="N152" s="194">
        <v>220</v>
      </c>
      <c r="O152" s="195">
        <f>IF(K152&lt;&gt;"",N152*M152,0)</f>
        <v>0</v>
      </c>
      <c r="P152">
        <f>IF(K152&lt;&gt;"",N152,0)</f>
        <v>0</v>
      </c>
    </row>
    <row r="153" spans="1:16">
      <c r="A153" s="189">
        <v>996</v>
      </c>
      <c r="B153" s="75" t="s">
        <v>880</v>
      </c>
      <c r="C153" s="76" t="s">
        <v>2165</v>
      </c>
      <c r="D153" s="77" t="s">
        <v>2170</v>
      </c>
      <c r="E153" s="78"/>
      <c r="F153" s="77"/>
      <c r="G153" s="190" t="s">
        <v>70</v>
      </c>
      <c r="H153" s="75"/>
      <c r="I153" s="77"/>
      <c r="J153" s="79">
        <v>37.9</v>
      </c>
      <c r="K153" s="191"/>
      <c r="L153" s="192" t="s">
        <v>880</v>
      </c>
      <c r="M153" s="193">
        <f>IF(K153&lt;&gt;"",L153-K153,0)</f>
        <v>0</v>
      </c>
      <c r="N153" s="194">
        <v>37.9</v>
      </c>
      <c r="O153" s="195">
        <f>IF(K153&lt;&gt;"",N153*M153,0)</f>
        <v>0</v>
      </c>
      <c r="P153">
        <f>IF(K153&lt;&gt;"",N153,0)</f>
        <v>0</v>
      </c>
    </row>
    <row r="154" spans="1:16">
      <c r="A154" s="189">
        <v>997</v>
      </c>
      <c r="B154" s="75" t="s">
        <v>880</v>
      </c>
      <c r="C154" s="76" t="s">
        <v>2165</v>
      </c>
      <c r="D154" s="77" t="s">
        <v>2170</v>
      </c>
      <c r="E154" s="78"/>
      <c r="F154" s="77"/>
      <c r="G154" s="190" t="s">
        <v>70</v>
      </c>
      <c r="H154" s="75"/>
      <c r="I154" s="77"/>
      <c r="J154" s="79">
        <v>57.43</v>
      </c>
      <c r="K154" s="191"/>
      <c r="L154" s="192" t="s">
        <v>880</v>
      </c>
      <c r="M154" s="193">
        <f>IF(K154&lt;&gt;"",L154-K154,0)</f>
        <v>0</v>
      </c>
      <c r="N154" s="194">
        <v>57.43</v>
      </c>
      <c r="O154" s="195">
        <f>IF(K154&lt;&gt;"",N154*M154,0)</f>
        <v>0</v>
      </c>
      <c r="P154">
        <f>IF(K154&lt;&gt;"",N154,0)</f>
        <v>0</v>
      </c>
    </row>
    <row r="155" spans="1:16">
      <c r="A155" s="189">
        <v>998</v>
      </c>
      <c r="B155" s="75" t="s">
        <v>880</v>
      </c>
      <c r="C155" s="76" t="s">
        <v>2165</v>
      </c>
      <c r="D155" s="77" t="s">
        <v>2170</v>
      </c>
      <c r="E155" s="78"/>
      <c r="F155" s="77"/>
      <c r="G155" s="190" t="s">
        <v>70</v>
      </c>
      <c r="H155" s="75"/>
      <c r="I155" s="77"/>
      <c r="J155" s="79">
        <v>185.25</v>
      </c>
      <c r="K155" s="191"/>
      <c r="L155" s="192" t="s">
        <v>880</v>
      </c>
      <c r="M155" s="193">
        <f>IF(K155&lt;&gt;"",L155-K155,0)</f>
        <v>0</v>
      </c>
      <c r="N155" s="194">
        <v>185.25</v>
      </c>
      <c r="O155" s="195">
        <f>IF(K155&lt;&gt;"",N155*M155,0)</f>
        <v>0</v>
      </c>
      <c r="P155">
        <f>IF(K155&lt;&gt;"",N155,0)</f>
        <v>0</v>
      </c>
    </row>
    <row r="156" spans="1:16">
      <c r="A156" s="189">
        <v>999</v>
      </c>
      <c r="B156" s="75" t="s">
        <v>880</v>
      </c>
      <c r="C156" s="76" t="s">
        <v>2165</v>
      </c>
      <c r="D156" s="77" t="s">
        <v>2170</v>
      </c>
      <c r="E156" s="78"/>
      <c r="F156" s="77"/>
      <c r="G156" s="190" t="s">
        <v>70</v>
      </c>
      <c r="H156" s="75"/>
      <c r="I156" s="77"/>
      <c r="J156" s="79">
        <v>41.6</v>
      </c>
      <c r="K156" s="191"/>
      <c r="L156" s="192" t="s">
        <v>880</v>
      </c>
      <c r="M156" s="193">
        <f>IF(K156&lt;&gt;"",L156-K156,0)</f>
        <v>0</v>
      </c>
      <c r="N156" s="194">
        <v>41.6</v>
      </c>
      <c r="O156" s="195">
        <f>IF(K156&lt;&gt;"",N156*M156,0)</f>
        <v>0</v>
      </c>
      <c r="P156">
        <f>IF(K156&lt;&gt;"",N156,0)</f>
        <v>0</v>
      </c>
    </row>
    <row r="157" spans="1:16">
      <c r="A157" s="189">
        <v>1000</v>
      </c>
      <c r="B157" s="75" t="s">
        <v>880</v>
      </c>
      <c r="C157" s="76" t="s">
        <v>2165</v>
      </c>
      <c r="D157" s="77" t="s">
        <v>2170</v>
      </c>
      <c r="E157" s="78"/>
      <c r="F157" s="77"/>
      <c r="G157" s="190" t="s">
        <v>70</v>
      </c>
      <c r="H157" s="75"/>
      <c r="I157" s="77"/>
      <c r="J157" s="79">
        <v>23.25</v>
      </c>
      <c r="K157" s="191"/>
      <c r="L157" s="192" t="s">
        <v>880</v>
      </c>
      <c r="M157" s="193">
        <f>IF(K157&lt;&gt;"",L157-K157,0)</f>
        <v>0</v>
      </c>
      <c r="N157" s="194">
        <v>23.25</v>
      </c>
      <c r="O157" s="195">
        <f>IF(K157&lt;&gt;"",N157*M157,0)</f>
        <v>0</v>
      </c>
      <c r="P157">
        <f>IF(K157&lt;&gt;"",N157,0)</f>
        <v>0</v>
      </c>
    </row>
    <row r="158" spans="1:16">
      <c r="A158" s="189">
        <v>1001</v>
      </c>
      <c r="B158" s="75" t="s">
        <v>880</v>
      </c>
      <c r="C158" s="76" t="s">
        <v>2165</v>
      </c>
      <c r="D158" s="77" t="s">
        <v>2170</v>
      </c>
      <c r="E158" s="78"/>
      <c r="F158" s="77"/>
      <c r="G158" s="190" t="s">
        <v>70</v>
      </c>
      <c r="H158" s="75"/>
      <c r="I158" s="77"/>
      <c r="J158" s="79">
        <v>43.65</v>
      </c>
      <c r="K158" s="191"/>
      <c r="L158" s="192" t="s">
        <v>880</v>
      </c>
      <c r="M158" s="193">
        <f>IF(K158&lt;&gt;"",L158-K158,0)</f>
        <v>0</v>
      </c>
      <c r="N158" s="194">
        <v>43.65</v>
      </c>
      <c r="O158" s="195">
        <f>IF(K158&lt;&gt;"",N158*M158,0)</f>
        <v>0</v>
      </c>
      <c r="P158">
        <f>IF(K158&lt;&gt;"",N158,0)</f>
        <v>0</v>
      </c>
    </row>
    <row r="159" spans="1:16">
      <c r="A159" s="189">
        <v>1002</v>
      </c>
      <c r="B159" s="75" t="s">
        <v>880</v>
      </c>
      <c r="C159" s="76" t="s">
        <v>2165</v>
      </c>
      <c r="D159" s="77" t="s">
        <v>2172</v>
      </c>
      <c r="E159" s="78"/>
      <c r="F159" s="77"/>
      <c r="G159" s="190" t="s">
        <v>70</v>
      </c>
      <c r="H159" s="75"/>
      <c r="I159" s="77"/>
      <c r="J159" s="79">
        <v>259.83</v>
      </c>
      <c r="K159" s="191"/>
      <c r="L159" s="192" t="s">
        <v>880</v>
      </c>
      <c r="M159" s="193">
        <f>IF(K159&lt;&gt;"",L159-K159,0)</f>
        <v>0</v>
      </c>
      <c r="N159" s="194">
        <v>259.83</v>
      </c>
      <c r="O159" s="195">
        <f>IF(K159&lt;&gt;"",N159*M159,0)</f>
        <v>0</v>
      </c>
      <c r="P159">
        <f>IF(K159&lt;&gt;"",N159,0)</f>
        <v>0</v>
      </c>
    </row>
    <row r="160" spans="1:16">
      <c r="A160" s="189">
        <v>1100</v>
      </c>
      <c r="B160" s="75" t="s">
        <v>832</v>
      </c>
      <c r="C160" s="76" t="s">
        <v>2110</v>
      </c>
      <c r="D160" s="77" t="s">
        <v>2173</v>
      </c>
      <c r="E160" s="78"/>
      <c r="F160" s="77"/>
      <c r="G160" s="190" t="s">
        <v>70</v>
      </c>
      <c r="H160" s="75"/>
      <c r="I160" s="77"/>
      <c r="J160" s="79">
        <v>95</v>
      </c>
      <c r="K160" s="191"/>
      <c r="L160" s="192" t="s">
        <v>832</v>
      </c>
      <c r="M160" s="193">
        <f>IF(K160&lt;&gt;"",L160-K160,0)</f>
        <v>0</v>
      </c>
      <c r="N160" s="194">
        <v>95</v>
      </c>
      <c r="O160" s="195">
        <f>IF(K160&lt;&gt;"",N160*M160,0)</f>
        <v>0</v>
      </c>
      <c r="P160">
        <f>IF(K160&lt;&gt;"",N160,0)</f>
        <v>0</v>
      </c>
    </row>
    <row r="161" spans="1:16">
      <c r="A161" s="189">
        <v>1021</v>
      </c>
      <c r="B161" s="75" t="s">
        <v>1498</v>
      </c>
      <c r="C161" s="76" t="s">
        <v>2015</v>
      </c>
      <c r="D161" s="77" t="s">
        <v>2174</v>
      </c>
      <c r="E161" s="78"/>
      <c r="F161" s="77"/>
      <c r="G161" s="190" t="s">
        <v>70</v>
      </c>
      <c r="H161" s="75"/>
      <c r="I161" s="77"/>
      <c r="J161" s="79">
        <v>323</v>
      </c>
      <c r="K161" s="191"/>
      <c r="L161" s="192" t="s">
        <v>1498</v>
      </c>
      <c r="M161" s="193">
        <f>IF(K161&lt;&gt;"",L161-K161,0)</f>
        <v>0</v>
      </c>
      <c r="N161" s="194">
        <v>323</v>
      </c>
      <c r="O161" s="195">
        <f>IF(K161&lt;&gt;"",N161*M161,0)</f>
        <v>0</v>
      </c>
      <c r="P161">
        <f>IF(K161&lt;&gt;"",N161,0)</f>
        <v>0</v>
      </c>
    </row>
    <row r="162" spans="1:16">
      <c r="A162" s="189">
        <v>1022</v>
      </c>
      <c r="B162" s="75" t="s">
        <v>1498</v>
      </c>
      <c r="C162" s="76" t="s">
        <v>2110</v>
      </c>
      <c r="D162" s="77" t="s">
        <v>2175</v>
      </c>
      <c r="E162" s="78"/>
      <c r="F162" s="77"/>
      <c r="G162" s="190" t="s">
        <v>70</v>
      </c>
      <c r="H162" s="75"/>
      <c r="I162" s="77"/>
      <c r="J162" s="79">
        <v>1301.47</v>
      </c>
      <c r="K162" s="191"/>
      <c r="L162" s="192" t="s">
        <v>1498</v>
      </c>
      <c r="M162" s="193">
        <f>IF(K162&lt;&gt;"",L162-K162,0)</f>
        <v>0</v>
      </c>
      <c r="N162" s="194">
        <v>1301.47</v>
      </c>
      <c r="O162" s="195">
        <f>IF(K162&lt;&gt;"",N162*M162,0)</f>
        <v>0</v>
      </c>
      <c r="P162">
        <f>IF(K162&lt;&gt;"",N162,0)</f>
        <v>0</v>
      </c>
    </row>
    <row r="163" spans="1:16">
      <c r="A163" s="189">
        <v>1026</v>
      </c>
      <c r="B163" s="75" t="s">
        <v>1498</v>
      </c>
      <c r="C163" s="76" t="s">
        <v>2015</v>
      </c>
      <c r="D163" s="77" t="s">
        <v>2176</v>
      </c>
      <c r="E163" s="78"/>
      <c r="F163" s="77"/>
      <c r="G163" s="190" t="s">
        <v>70</v>
      </c>
      <c r="H163" s="75"/>
      <c r="I163" s="77"/>
      <c r="J163" s="79">
        <v>250</v>
      </c>
      <c r="K163" s="191"/>
      <c r="L163" s="192" t="s">
        <v>1498</v>
      </c>
      <c r="M163" s="193">
        <f>IF(K163&lt;&gt;"",L163-K163,0)</f>
        <v>0</v>
      </c>
      <c r="N163" s="194">
        <v>250</v>
      </c>
      <c r="O163" s="195">
        <f>IF(K163&lt;&gt;"",N163*M163,0)</f>
        <v>0</v>
      </c>
      <c r="P163">
        <f>IF(K163&lt;&gt;"",N163,0)</f>
        <v>0</v>
      </c>
    </row>
    <row r="164" spans="1:16">
      <c r="A164" s="189">
        <v>1080</v>
      </c>
      <c r="B164" s="75" t="s">
        <v>1641</v>
      </c>
      <c r="C164" s="76" t="s">
        <v>2015</v>
      </c>
      <c r="D164" s="77" t="s">
        <v>2177</v>
      </c>
      <c r="E164" s="78"/>
      <c r="F164" s="77"/>
      <c r="G164" s="190" t="s">
        <v>70</v>
      </c>
      <c r="H164" s="75"/>
      <c r="I164" s="77"/>
      <c r="J164" s="79">
        <v>450</v>
      </c>
      <c r="K164" s="191"/>
      <c r="L164" s="192" t="s">
        <v>1641</v>
      </c>
      <c r="M164" s="193">
        <f>IF(K164&lt;&gt;"",L164-K164,0)</f>
        <v>0</v>
      </c>
      <c r="N164" s="194">
        <v>450</v>
      </c>
      <c r="O164" s="195">
        <f>IF(K164&lt;&gt;"",N164*M164,0)</f>
        <v>0</v>
      </c>
      <c r="P164">
        <f>IF(K164&lt;&gt;"",N164,0)</f>
        <v>0</v>
      </c>
    </row>
    <row r="165" spans="1:16">
      <c r="A165" s="189">
        <v>1041</v>
      </c>
      <c r="B165" s="75" t="s">
        <v>1498</v>
      </c>
      <c r="C165" s="76" t="s">
        <v>2178</v>
      </c>
      <c r="D165" s="77" t="s">
        <v>2179</v>
      </c>
      <c r="E165" s="78"/>
      <c r="F165" s="77"/>
      <c r="G165" s="190" t="s">
        <v>70</v>
      </c>
      <c r="H165" s="75"/>
      <c r="I165" s="77"/>
      <c r="J165" s="79">
        <v>159.87</v>
      </c>
      <c r="K165" s="191"/>
      <c r="L165" s="192" t="s">
        <v>1498</v>
      </c>
      <c r="M165" s="193">
        <f>IF(K165&lt;&gt;"",L165-K165,0)</f>
        <v>0</v>
      </c>
      <c r="N165" s="194">
        <v>159.87</v>
      </c>
      <c r="O165" s="195">
        <f>IF(K165&lt;&gt;"",N165*M165,0)</f>
        <v>0</v>
      </c>
      <c r="P165">
        <f>IF(K165&lt;&gt;"",N165,0)</f>
        <v>0</v>
      </c>
    </row>
    <row r="166" spans="1:16">
      <c r="A166" s="189">
        <v>1042</v>
      </c>
      <c r="B166" s="75" t="s">
        <v>1498</v>
      </c>
      <c r="C166" s="76" t="s">
        <v>2180</v>
      </c>
      <c r="D166" s="77" t="s">
        <v>2179</v>
      </c>
      <c r="E166" s="78"/>
      <c r="F166" s="77"/>
      <c r="G166" s="190" t="s">
        <v>70</v>
      </c>
      <c r="H166" s="75"/>
      <c r="I166" s="77"/>
      <c r="J166" s="79">
        <v>158.44999999999999</v>
      </c>
      <c r="K166" s="191"/>
      <c r="L166" s="192" t="s">
        <v>1498</v>
      </c>
      <c r="M166" s="193">
        <f>IF(K166&lt;&gt;"",L166-K166,0)</f>
        <v>0</v>
      </c>
      <c r="N166" s="194">
        <v>158.44999999999999</v>
      </c>
      <c r="O166" s="195">
        <f>IF(K166&lt;&gt;"",N166*M166,0)</f>
        <v>0</v>
      </c>
      <c r="P166">
        <f>IF(K166&lt;&gt;"",N166,0)</f>
        <v>0</v>
      </c>
    </row>
    <row r="167" spans="1:16">
      <c r="A167" s="189">
        <v>1043</v>
      </c>
      <c r="B167" s="75" t="s">
        <v>1498</v>
      </c>
      <c r="C167" s="76" t="s">
        <v>2181</v>
      </c>
      <c r="D167" s="77" t="s">
        <v>2179</v>
      </c>
      <c r="E167" s="78"/>
      <c r="F167" s="77"/>
      <c r="G167" s="190" t="s">
        <v>70</v>
      </c>
      <c r="H167" s="75"/>
      <c r="I167" s="77"/>
      <c r="J167" s="79">
        <v>206.34</v>
      </c>
      <c r="K167" s="191"/>
      <c r="L167" s="192" t="s">
        <v>1498</v>
      </c>
      <c r="M167" s="193">
        <f>IF(K167&lt;&gt;"",L167-K167,0)</f>
        <v>0</v>
      </c>
      <c r="N167" s="194">
        <v>206.34</v>
      </c>
      <c r="O167" s="195">
        <f>IF(K167&lt;&gt;"",N167*M167,0)</f>
        <v>0</v>
      </c>
      <c r="P167">
        <f>IF(K167&lt;&gt;"",N167,0)</f>
        <v>0</v>
      </c>
    </row>
    <row r="168" spans="1:16">
      <c r="A168" s="189">
        <v>1044</v>
      </c>
      <c r="B168" s="75" t="s">
        <v>1498</v>
      </c>
      <c r="C168" s="76" t="s">
        <v>2182</v>
      </c>
      <c r="D168" s="77" t="s">
        <v>2179</v>
      </c>
      <c r="E168" s="78"/>
      <c r="F168" s="77"/>
      <c r="G168" s="190" t="s">
        <v>70</v>
      </c>
      <c r="H168" s="75"/>
      <c r="I168" s="77"/>
      <c r="J168" s="79">
        <v>166.7</v>
      </c>
      <c r="K168" s="191"/>
      <c r="L168" s="192" t="s">
        <v>1498</v>
      </c>
      <c r="M168" s="193">
        <f>IF(K168&lt;&gt;"",L168-K168,0)</f>
        <v>0</v>
      </c>
      <c r="N168" s="194">
        <v>166.7</v>
      </c>
      <c r="O168" s="195">
        <f>IF(K168&lt;&gt;"",N168*M168,0)</f>
        <v>0</v>
      </c>
      <c r="P168">
        <f>IF(K168&lt;&gt;"",N168,0)</f>
        <v>0</v>
      </c>
    </row>
    <row r="169" spans="1:16">
      <c r="A169" s="189">
        <v>1045</v>
      </c>
      <c r="B169" s="75" t="s">
        <v>1498</v>
      </c>
      <c r="C169" s="76" t="s">
        <v>2183</v>
      </c>
      <c r="D169" s="77" t="s">
        <v>2179</v>
      </c>
      <c r="E169" s="78"/>
      <c r="F169" s="77"/>
      <c r="G169" s="190" t="s">
        <v>70</v>
      </c>
      <c r="H169" s="75"/>
      <c r="I169" s="77"/>
      <c r="J169" s="79">
        <v>145.85</v>
      </c>
      <c r="K169" s="191"/>
      <c r="L169" s="192" t="s">
        <v>1498</v>
      </c>
      <c r="M169" s="193">
        <f>IF(K169&lt;&gt;"",L169-K169,0)</f>
        <v>0</v>
      </c>
      <c r="N169" s="194">
        <v>145.85</v>
      </c>
      <c r="O169" s="195">
        <f>IF(K169&lt;&gt;"",N169*M169,0)</f>
        <v>0</v>
      </c>
      <c r="P169">
        <f>IF(K169&lt;&gt;"",N169,0)</f>
        <v>0</v>
      </c>
    </row>
    <row r="170" spans="1:16">
      <c r="A170" s="189">
        <v>1046</v>
      </c>
      <c r="B170" s="75" t="s">
        <v>1641</v>
      </c>
      <c r="C170" s="76" t="s">
        <v>2019</v>
      </c>
      <c r="D170" s="77" t="s">
        <v>2184</v>
      </c>
      <c r="E170" s="78"/>
      <c r="F170" s="77"/>
      <c r="G170" s="190" t="s">
        <v>70</v>
      </c>
      <c r="H170" s="75"/>
      <c r="I170" s="77"/>
      <c r="J170" s="79">
        <v>1331.7</v>
      </c>
      <c r="K170" s="191"/>
      <c r="L170" s="192" t="s">
        <v>1641</v>
      </c>
      <c r="M170" s="193">
        <f>IF(K170&lt;&gt;"",L170-K170,0)</f>
        <v>0</v>
      </c>
      <c r="N170" s="194">
        <v>1331.7</v>
      </c>
      <c r="O170" s="195">
        <f>IF(K170&lt;&gt;"",N170*M170,0)</f>
        <v>0</v>
      </c>
      <c r="P170">
        <f>IF(K170&lt;&gt;"",N170,0)</f>
        <v>0</v>
      </c>
    </row>
    <row r="171" spans="1:16">
      <c r="A171" s="189">
        <v>1047</v>
      </c>
      <c r="B171" s="75" t="s">
        <v>1641</v>
      </c>
      <c r="C171" s="76" t="s">
        <v>2019</v>
      </c>
      <c r="D171" s="77" t="s">
        <v>2185</v>
      </c>
      <c r="E171" s="78"/>
      <c r="F171" s="77"/>
      <c r="G171" s="190" t="s">
        <v>70</v>
      </c>
      <c r="H171" s="75"/>
      <c r="I171" s="77"/>
      <c r="J171" s="79">
        <v>416.25</v>
      </c>
      <c r="K171" s="191"/>
      <c r="L171" s="192" t="s">
        <v>1641</v>
      </c>
      <c r="M171" s="193">
        <f>IF(K171&lt;&gt;"",L171-K171,0)</f>
        <v>0</v>
      </c>
      <c r="N171" s="194">
        <v>416.25</v>
      </c>
      <c r="O171" s="195">
        <f>IF(K171&lt;&gt;"",N171*M171,0)</f>
        <v>0</v>
      </c>
      <c r="P171">
        <f>IF(K171&lt;&gt;"",N171,0)</f>
        <v>0</v>
      </c>
    </row>
    <row r="172" spans="1:16">
      <c r="A172" s="189">
        <v>1057</v>
      </c>
      <c r="B172" s="75" t="s">
        <v>1641</v>
      </c>
      <c r="C172" s="76" t="s">
        <v>2010</v>
      </c>
      <c r="D172" s="77" t="s">
        <v>2186</v>
      </c>
      <c r="E172" s="78"/>
      <c r="F172" s="77"/>
      <c r="G172" s="190" t="s">
        <v>70</v>
      </c>
      <c r="H172" s="75"/>
      <c r="I172" s="77"/>
      <c r="J172" s="79">
        <v>199.25</v>
      </c>
      <c r="K172" s="191"/>
      <c r="L172" s="192" t="s">
        <v>1641</v>
      </c>
      <c r="M172" s="193">
        <f>IF(K172&lt;&gt;"",L172-K172,0)</f>
        <v>0</v>
      </c>
      <c r="N172" s="194">
        <v>199.25</v>
      </c>
      <c r="O172" s="195">
        <f>IF(K172&lt;&gt;"",N172*M172,0)</f>
        <v>0</v>
      </c>
      <c r="P172">
        <f>IF(K172&lt;&gt;"",N172,0)</f>
        <v>0</v>
      </c>
    </row>
    <row r="173" spans="1:16">
      <c r="A173" s="189">
        <v>1062</v>
      </c>
      <c r="B173" s="75" t="s">
        <v>1641</v>
      </c>
      <c r="C173" s="76" t="s">
        <v>2025</v>
      </c>
      <c r="D173" s="77" t="s">
        <v>2187</v>
      </c>
      <c r="E173" s="78"/>
      <c r="F173" s="77"/>
      <c r="G173" s="190" t="s">
        <v>70</v>
      </c>
      <c r="H173" s="75"/>
      <c r="I173" s="77"/>
      <c r="J173" s="79">
        <v>148.58000000000001</v>
      </c>
      <c r="K173" s="191"/>
      <c r="L173" s="192" t="s">
        <v>1641</v>
      </c>
      <c r="M173" s="193">
        <f>IF(K173&lt;&gt;"",L173-K173,0)</f>
        <v>0</v>
      </c>
      <c r="N173" s="194">
        <v>148.58000000000001</v>
      </c>
      <c r="O173" s="195">
        <f>IF(K173&lt;&gt;"",N173*M173,0)</f>
        <v>0</v>
      </c>
      <c r="P173">
        <f>IF(K173&lt;&gt;"",N173,0)</f>
        <v>0</v>
      </c>
    </row>
    <row r="174" spans="1:16">
      <c r="A174" s="189">
        <v>1067</v>
      </c>
      <c r="B174" s="75" t="s">
        <v>1641</v>
      </c>
      <c r="C174" s="76" t="s">
        <v>2023</v>
      </c>
      <c r="D174" s="77" t="s">
        <v>2188</v>
      </c>
      <c r="E174" s="78"/>
      <c r="F174" s="77"/>
      <c r="G174" s="190" t="s">
        <v>70</v>
      </c>
      <c r="H174" s="75"/>
      <c r="I174" s="77"/>
      <c r="J174" s="79">
        <v>256.88</v>
      </c>
      <c r="K174" s="191"/>
      <c r="L174" s="192" t="s">
        <v>1641</v>
      </c>
      <c r="M174" s="193">
        <f>IF(K174&lt;&gt;"",L174-K174,0)</f>
        <v>0</v>
      </c>
      <c r="N174" s="194">
        <v>256.88</v>
      </c>
      <c r="O174" s="195">
        <f>IF(K174&lt;&gt;"",N174*M174,0)</f>
        <v>0</v>
      </c>
      <c r="P174">
        <f>IF(K174&lt;&gt;"",N174,0)</f>
        <v>0</v>
      </c>
    </row>
    <row r="175" spans="1:16">
      <c r="A175" s="189">
        <v>1108</v>
      </c>
      <c r="B175" s="75" t="s">
        <v>2189</v>
      </c>
      <c r="C175" s="76" t="s">
        <v>2190</v>
      </c>
      <c r="D175" s="77" t="s">
        <v>2191</v>
      </c>
      <c r="E175" s="78"/>
      <c r="F175" s="77"/>
      <c r="G175" s="190" t="s">
        <v>70</v>
      </c>
      <c r="H175" s="75"/>
      <c r="I175" s="77"/>
      <c r="J175" s="79">
        <v>100</v>
      </c>
      <c r="K175" s="191"/>
      <c r="L175" s="192" t="s">
        <v>2189</v>
      </c>
      <c r="M175" s="193">
        <f>IF(K175&lt;&gt;"",L175-K175,0)</f>
        <v>0</v>
      </c>
      <c r="N175" s="194">
        <v>100</v>
      </c>
      <c r="O175" s="195">
        <f>IF(K175&lt;&gt;"",N175*M175,0)</f>
        <v>0</v>
      </c>
      <c r="P175">
        <f>IF(K175&lt;&gt;"",N175,0)</f>
        <v>0</v>
      </c>
    </row>
    <row r="176" spans="1:16">
      <c r="A176" s="189">
        <v>1109</v>
      </c>
      <c r="B176" s="75" t="s">
        <v>2189</v>
      </c>
      <c r="C176" s="76" t="s">
        <v>2192</v>
      </c>
      <c r="D176" s="77" t="s">
        <v>2193</v>
      </c>
      <c r="E176" s="78"/>
      <c r="F176" s="77"/>
      <c r="G176" s="190" t="s">
        <v>70</v>
      </c>
      <c r="H176" s="75"/>
      <c r="I176" s="77"/>
      <c r="J176" s="79">
        <v>200</v>
      </c>
      <c r="K176" s="191"/>
      <c r="L176" s="192" t="s">
        <v>2189</v>
      </c>
      <c r="M176" s="193">
        <f>IF(K176&lt;&gt;"",L176-K176,0)</f>
        <v>0</v>
      </c>
      <c r="N176" s="194">
        <v>200</v>
      </c>
      <c r="O176" s="195">
        <f>IF(K176&lt;&gt;"",N176*M176,0)</f>
        <v>0</v>
      </c>
      <c r="P176">
        <f>IF(K176&lt;&gt;"",N176,0)</f>
        <v>0</v>
      </c>
    </row>
    <row r="177" spans="1:16">
      <c r="A177" s="189">
        <v>1110</v>
      </c>
      <c r="B177" s="75" t="s">
        <v>2189</v>
      </c>
      <c r="C177" s="76" t="s">
        <v>2194</v>
      </c>
      <c r="D177" s="77" t="s">
        <v>2195</v>
      </c>
      <c r="E177" s="78"/>
      <c r="F177" s="77"/>
      <c r="G177" s="190" t="s">
        <v>70</v>
      </c>
      <c r="H177" s="75"/>
      <c r="I177" s="77"/>
      <c r="J177" s="79">
        <v>200</v>
      </c>
      <c r="K177" s="191"/>
      <c r="L177" s="192" t="s">
        <v>2189</v>
      </c>
      <c r="M177" s="193">
        <f>IF(K177&lt;&gt;"",L177-K177,0)</f>
        <v>0</v>
      </c>
      <c r="N177" s="194">
        <v>200</v>
      </c>
      <c r="O177" s="195">
        <f>IF(K177&lt;&gt;"",N177*M177,0)</f>
        <v>0</v>
      </c>
      <c r="P177">
        <f>IF(K177&lt;&gt;"",N177,0)</f>
        <v>0</v>
      </c>
    </row>
    <row r="178" spans="1:16">
      <c r="A178" s="189">
        <v>1111</v>
      </c>
      <c r="B178" s="75" t="s">
        <v>2196</v>
      </c>
      <c r="C178" s="76" t="s">
        <v>2110</v>
      </c>
      <c r="D178" s="77" t="s">
        <v>2197</v>
      </c>
      <c r="E178" s="78"/>
      <c r="F178" s="77"/>
      <c r="G178" s="190" t="s">
        <v>70</v>
      </c>
      <c r="H178" s="75"/>
      <c r="I178" s="77"/>
      <c r="J178" s="79">
        <v>1301.47</v>
      </c>
      <c r="K178" s="191"/>
      <c r="L178" s="192" t="s">
        <v>2196</v>
      </c>
      <c r="M178" s="193">
        <f>IF(K178&lt;&gt;"",L178-K178,0)</f>
        <v>0</v>
      </c>
      <c r="N178" s="194">
        <v>1301.47</v>
      </c>
      <c r="O178" s="195">
        <f>IF(K178&lt;&gt;"",N178*M178,0)</f>
        <v>0</v>
      </c>
      <c r="P178">
        <f>IF(K178&lt;&gt;"",N178,0)</f>
        <v>0</v>
      </c>
    </row>
    <row r="179" spans="1:16">
      <c r="A179" s="189">
        <v>1112</v>
      </c>
      <c r="B179" s="75" t="s">
        <v>2196</v>
      </c>
      <c r="C179" s="76" t="s">
        <v>2136</v>
      </c>
      <c r="D179" s="77" t="s">
        <v>2198</v>
      </c>
      <c r="E179" s="78"/>
      <c r="F179" s="77"/>
      <c r="G179" s="190" t="s">
        <v>70</v>
      </c>
      <c r="H179" s="75"/>
      <c r="I179" s="77"/>
      <c r="J179" s="79">
        <v>1561.74</v>
      </c>
      <c r="K179" s="191"/>
      <c r="L179" s="192" t="s">
        <v>2196</v>
      </c>
      <c r="M179" s="193">
        <f>IF(K179&lt;&gt;"",L179-K179,0)</f>
        <v>0</v>
      </c>
      <c r="N179" s="194">
        <v>1561.74</v>
      </c>
      <c r="O179" s="195">
        <f>IF(K179&lt;&gt;"",N179*M179,0)</f>
        <v>0</v>
      </c>
      <c r="P179">
        <f>IF(K179&lt;&gt;"",N179,0)</f>
        <v>0</v>
      </c>
    </row>
    <row r="180" spans="1:16">
      <c r="A180" s="189">
        <v>1113</v>
      </c>
      <c r="B180" s="75" t="s">
        <v>2196</v>
      </c>
      <c r="C180" s="76" t="s">
        <v>2134</v>
      </c>
      <c r="D180" s="77" t="s">
        <v>2198</v>
      </c>
      <c r="E180" s="78"/>
      <c r="F180" s="77"/>
      <c r="G180" s="190" t="s">
        <v>70</v>
      </c>
      <c r="H180" s="75"/>
      <c r="I180" s="77"/>
      <c r="J180" s="79">
        <v>1171.32</v>
      </c>
      <c r="K180" s="191"/>
      <c r="L180" s="192" t="s">
        <v>2196</v>
      </c>
      <c r="M180" s="193">
        <f>IF(K180&lt;&gt;"",L180-K180,0)</f>
        <v>0</v>
      </c>
      <c r="N180" s="194">
        <v>1171.32</v>
      </c>
      <c r="O180" s="195">
        <f>IF(K180&lt;&gt;"",N180*M180,0)</f>
        <v>0</v>
      </c>
      <c r="P180">
        <f>IF(K180&lt;&gt;"",N180,0)</f>
        <v>0</v>
      </c>
    </row>
    <row r="181" spans="1:16">
      <c r="A181" s="189">
        <v>1118</v>
      </c>
      <c r="B181" s="75" t="s">
        <v>2196</v>
      </c>
      <c r="C181" s="76" t="s">
        <v>2015</v>
      </c>
      <c r="D181" s="77" t="s">
        <v>2199</v>
      </c>
      <c r="E181" s="78"/>
      <c r="F181" s="77"/>
      <c r="G181" s="190" t="s">
        <v>70</v>
      </c>
      <c r="H181" s="75"/>
      <c r="I181" s="77"/>
      <c r="J181" s="79">
        <v>250</v>
      </c>
      <c r="K181" s="191"/>
      <c r="L181" s="192" t="s">
        <v>2196</v>
      </c>
      <c r="M181" s="193">
        <f>IF(K181&lt;&gt;"",L181-K181,0)</f>
        <v>0</v>
      </c>
      <c r="N181" s="194">
        <v>250</v>
      </c>
      <c r="O181" s="195">
        <f>IF(K181&lt;&gt;"",N181*M181,0)</f>
        <v>0</v>
      </c>
      <c r="P181">
        <f>IF(K181&lt;&gt;"",N181,0)</f>
        <v>0</v>
      </c>
    </row>
    <row r="182" spans="1:16">
      <c r="A182" s="189">
        <v>1203</v>
      </c>
      <c r="B182" s="75" t="s">
        <v>1613</v>
      </c>
      <c r="C182" s="76" t="s">
        <v>2106</v>
      </c>
      <c r="D182" s="77" t="s">
        <v>2200</v>
      </c>
      <c r="E182" s="78"/>
      <c r="F182" s="77"/>
      <c r="G182" s="190" t="s">
        <v>70</v>
      </c>
      <c r="H182" s="75"/>
      <c r="I182" s="77"/>
      <c r="J182" s="79">
        <v>1247.5</v>
      </c>
      <c r="K182" s="191"/>
      <c r="L182" s="192" t="s">
        <v>1613</v>
      </c>
      <c r="M182" s="193">
        <f>IF(K182&lt;&gt;"",L182-K182,0)</f>
        <v>0</v>
      </c>
      <c r="N182" s="194">
        <v>1247.5</v>
      </c>
      <c r="O182" s="195">
        <f>IF(K182&lt;&gt;"",N182*M182,0)</f>
        <v>0</v>
      </c>
      <c r="P182">
        <f>IF(K182&lt;&gt;"",N182,0)</f>
        <v>0</v>
      </c>
    </row>
    <row r="183" spans="1:16">
      <c r="A183" s="189">
        <v>1204</v>
      </c>
      <c r="B183" s="75" t="s">
        <v>1613</v>
      </c>
      <c r="C183" s="76" t="s">
        <v>2106</v>
      </c>
      <c r="D183" s="77" t="s">
        <v>2201</v>
      </c>
      <c r="E183" s="78"/>
      <c r="F183" s="77"/>
      <c r="G183" s="190" t="s">
        <v>70</v>
      </c>
      <c r="H183" s="75"/>
      <c r="I183" s="77"/>
      <c r="J183" s="79">
        <v>86.06</v>
      </c>
      <c r="K183" s="191"/>
      <c r="L183" s="192" t="s">
        <v>1613</v>
      </c>
      <c r="M183" s="193">
        <f>IF(K183&lt;&gt;"",L183-K183,0)</f>
        <v>0</v>
      </c>
      <c r="N183" s="194">
        <v>86.06</v>
      </c>
      <c r="O183" s="195">
        <f>IF(K183&lt;&gt;"",N183*M183,0)</f>
        <v>0</v>
      </c>
      <c r="P183">
        <f>IF(K183&lt;&gt;"",N183,0)</f>
        <v>0</v>
      </c>
    </row>
    <row r="184" spans="1:16">
      <c r="A184" s="189">
        <v>1210</v>
      </c>
      <c r="B184" s="75" t="s">
        <v>1613</v>
      </c>
      <c r="C184" s="76" t="s">
        <v>2122</v>
      </c>
      <c r="D184" s="77" t="s">
        <v>2202</v>
      </c>
      <c r="E184" s="78"/>
      <c r="F184" s="77"/>
      <c r="G184" s="190" t="s">
        <v>2203</v>
      </c>
      <c r="H184" s="75"/>
      <c r="I184" s="77"/>
      <c r="J184" s="79">
        <v>622</v>
      </c>
      <c r="K184" s="191"/>
      <c r="L184" s="192" t="s">
        <v>1613</v>
      </c>
      <c r="M184" s="193">
        <f>IF(K184&lt;&gt;"",L184-K184,0)</f>
        <v>0</v>
      </c>
      <c r="N184" s="194">
        <v>622</v>
      </c>
      <c r="O184" s="195">
        <f>IF(K184&lt;&gt;"",N184*M184,0)</f>
        <v>0</v>
      </c>
      <c r="P184">
        <f>IF(K184&lt;&gt;"",N184,0)</f>
        <v>0</v>
      </c>
    </row>
    <row r="185" spans="1:16">
      <c r="A185" s="189">
        <v>1211</v>
      </c>
      <c r="B185" s="75" t="s">
        <v>1613</v>
      </c>
      <c r="C185" s="76" t="s">
        <v>2122</v>
      </c>
      <c r="D185" s="77" t="s">
        <v>2204</v>
      </c>
      <c r="E185" s="78"/>
      <c r="F185" s="77"/>
      <c r="G185" s="190" t="s">
        <v>2205</v>
      </c>
      <c r="H185" s="75"/>
      <c r="I185" s="77"/>
      <c r="J185" s="79">
        <v>1481</v>
      </c>
      <c r="K185" s="191"/>
      <c r="L185" s="192" t="s">
        <v>1613</v>
      </c>
      <c r="M185" s="193">
        <f>IF(K185&lt;&gt;"",L185-K185,0)</f>
        <v>0</v>
      </c>
      <c r="N185" s="194">
        <v>1481</v>
      </c>
      <c r="O185" s="195">
        <f>IF(K185&lt;&gt;"",N185*M185,0)</f>
        <v>0</v>
      </c>
      <c r="P185">
        <f>IF(K185&lt;&gt;"",N185,0)</f>
        <v>0</v>
      </c>
    </row>
    <row r="186" spans="1:16">
      <c r="A186" s="189">
        <v>1212</v>
      </c>
      <c r="B186" s="75" t="s">
        <v>1613</v>
      </c>
      <c r="C186" s="76" t="s">
        <v>2110</v>
      </c>
      <c r="D186" s="77" t="s">
        <v>2206</v>
      </c>
      <c r="E186" s="78"/>
      <c r="F186" s="77"/>
      <c r="G186" s="190" t="s">
        <v>70</v>
      </c>
      <c r="H186" s="75"/>
      <c r="I186" s="77"/>
      <c r="J186" s="79">
        <v>1104</v>
      </c>
      <c r="K186" s="191"/>
      <c r="L186" s="192" t="s">
        <v>1613</v>
      </c>
      <c r="M186" s="193">
        <f>IF(K186&lt;&gt;"",L186-K186,0)</f>
        <v>0</v>
      </c>
      <c r="N186" s="194">
        <v>1104</v>
      </c>
      <c r="O186" s="195">
        <f>IF(K186&lt;&gt;"",N186*M186,0)</f>
        <v>0</v>
      </c>
      <c r="P186">
        <f>IF(K186&lt;&gt;"",N186,0)</f>
        <v>0</v>
      </c>
    </row>
    <row r="187" spans="1:16">
      <c r="A187" s="189">
        <v>1213</v>
      </c>
      <c r="B187" s="75" t="s">
        <v>1613</v>
      </c>
      <c r="C187" s="76" t="s">
        <v>2110</v>
      </c>
      <c r="D187" s="77" t="s">
        <v>2207</v>
      </c>
      <c r="E187" s="78"/>
      <c r="F187" s="77"/>
      <c r="G187" s="190" t="s">
        <v>70</v>
      </c>
      <c r="H187" s="75"/>
      <c r="I187" s="77"/>
      <c r="J187" s="79">
        <v>132.19999999999999</v>
      </c>
      <c r="K187" s="191"/>
      <c r="L187" s="192" t="s">
        <v>1613</v>
      </c>
      <c r="M187" s="193">
        <f>IF(K187&lt;&gt;"",L187-K187,0)</f>
        <v>0</v>
      </c>
      <c r="N187" s="194">
        <v>132.19999999999999</v>
      </c>
      <c r="O187" s="195">
        <f>IF(K187&lt;&gt;"",N187*M187,0)</f>
        <v>0</v>
      </c>
      <c r="P187">
        <f>IF(K187&lt;&gt;"",N187,0)</f>
        <v>0</v>
      </c>
    </row>
    <row r="188" spans="1:16">
      <c r="A188" s="189">
        <v>1214</v>
      </c>
      <c r="B188" s="75" t="s">
        <v>1613</v>
      </c>
      <c r="C188" s="76" t="s">
        <v>2136</v>
      </c>
      <c r="D188" s="77" t="s">
        <v>2208</v>
      </c>
      <c r="E188" s="78"/>
      <c r="F188" s="77"/>
      <c r="G188" s="190" t="s">
        <v>70</v>
      </c>
      <c r="H188" s="75"/>
      <c r="I188" s="77"/>
      <c r="J188" s="79">
        <v>84.5</v>
      </c>
      <c r="K188" s="191"/>
      <c r="L188" s="192" t="s">
        <v>1613</v>
      </c>
      <c r="M188" s="193">
        <f>IF(K188&lt;&gt;"",L188-K188,0)</f>
        <v>0</v>
      </c>
      <c r="N188" s="194">
        <v>84.5</v>
      </c>
      <c r="O188" s="195">
        <f>IF(K188&lt;&gt;"",N188*M188,0)</f>
        <v>0</v>
      </c>
      <c r="P188">
        <f>IF(K188&lt;&gt;"",N188,0)</f>
        <v>0</v>
      </c>
    </row>
    <row r="189" spans="1:16">
      <c r="A189" s="189">
        <v>1215</v>
      </c>
      <c r="B189" s="75" t="s">
        <v>1613</v>
      </c>
      <c r="C189" s="76" t="s">
        <v>2209</v>
      </c>
      <c r="D189" s="77" t="s">
        <v>2210</v>
      </c>
      <c r="E189" s="78"/>
      <c r="F189" s="77"/>
      <c r="G189" s="190" t="s">
        <v>70</v>
      </c>
      <c r="H189" s="75"/>
      <c r="I189" s="77"/>
      <c r="J189" s="79">
        <v>703.8</v>
      </c>
      <c r="K189" s="191"/>
      <c r="L189" s="192" t="s">
        <v>1613</v>
      </c>
      <c r="M189" s="193">
        <f>IF(K189&lt;&gt;"",L189-K189,0)</f>
        <v>0</v>
      </c>
      <c r="N189" s="194">
        <v>703.8</v>
      </c>
      <c r="O189" s="195">
        <f>IF(K189&lt;&gt;"",N189*M189,0)</f>
        <v>0</v>
      </c>
      <c r="P189">
        <f>IF(K189&lt;&gt;"",N189,0)</f>
        <v>0</v>
      </c>
    </row>
    <row r="190" spans="1:16">
      <c r="A190" s="189">
        <v>1216</v>
      </c>
      <c r="B190" s="75" t="s">
        <v>1613</v>
      </c>
      <c r="C190" s="76" t="s">
        <v>2115</v>
      </c>
      <c r="D190" s="77" t="s">
        <v>2211</v>
      </c>
      <c r="E190" s="78"/>
      <c r="F190" s="77"/>
      <c r="G190" s="190" t="s">
        <v>70</v>
      </c>
      <c r="H190" s="75"/>
      <c r="I190" s="77"/>
      <c r="J190" s="79">
        <v>30</v>
      </c>
      <c r="K190" s="191"/>
      <c r="L190" s="192" t="s">
        <v>1613</v>
      </c>
      <c r="M190" s="193">
        <f>IF(K190&lt;&gt;"",L190-K190,0)</f>
        <v>0</v>
      </c>
      <c r="N190" s="194">
        <v>30</v>
      </c>
      <c r="O190" s="195">
        <f>IF(K190&lt;&gt;"",N190*M190,0)</f>
        <v>0</v>
      </c>
      <c r="P190">
        <f>IF(K190&lt;&gt;"",N190,0)</f>
        <v>0</v>
      </c>
    </row>
    <row r="191" spans="1:16">
      <c r="A191" s="189">
        <v>1217</v>
      </c>
      <c r="B191" s="75" t="s">
        <v>1613</v>
      </c>
      <c r="C191" s="76" t="s">
        <v>2113</v>
      </c>
      <c r="D191" s="77" t="s">
        <v>2212</v>
      </c>
      <c r="E191" s="78"/>
      <c r="F191" s="77"/>
      <c r="G191" s="190" t="s">
        <v>70</v>
      </c>
      <c r="H191" s="75"/>
      <c r="I191" s="77"/>
      <c r="J191" s="79">
        <v>316</v>
      </c>
      <c r="K191" s="191"/>
      <c r="L191" s="192" t="s">
        <v>1613</v>
      </c>
      <c r="M191" s="193">
        <f>IF(K191&lt;&gt;"",L191-K191,0)</f>
        <v>0</v>
      </c>
      <c r="N191" s="194">
        <v>316</v>
      </c>
      <c r="O191" s="195">
        <f>IF(K191&lt;&gt;"",N191*M191,0)</f>
        <v>0</v>
      </c>
      <c r="P191">
        <f>IF(K191&lt;&gt;"",N191,0)</f>
        <v>0</v>
      </c>
    </row>
    <row r="192" spans="1:16">
      <c r="A192" s="189">
        <v>1218</v>
      </c>
      <c r="B192" s="75" t="s">
        <v>1613</v>
      </c>
      <c r="C192" s="76" t="s">
        <v>2096</v>
      </c>
      <c r="D192" s="77" t="s">
        <v>2213</v>
      </c>
      <c r="E192" s="78"/>
      <c r="F192" s="77"/>
      <c r="G192" s="190" t="s">
        <v>70</v>
      </c>
      <c r="H192" s="75"/>
      <c r="I192" s="77"/>
      <c r="J192" s="79">
        <v>359.04</v>
      </c>
      <c r="K192" s="191"/>
      <c r="L192" s="192" t="s">
        <v>1613</v>
      </c>
      <c r="M192" s="193">
        <f>IF(K192&lt;&gt;"",L192-K192,0)</f>
        <v>0</v>
      </c>
      <c r="N192" s="194">
        <v>359.04</v>
      </c>
      <c r="O192" s="195">
        <f>IF(K192&lt;&gt;"",N192*M192,0)</f>
        <v>0</v>
      </c>
      <c r="P192">
        <f>IF(K192&lt;&gt;"",N192,0)</f>
        <v>0</v>
      </c>
    </row>
    <row r="193" spans="1:16">
      <c r="A193" s="189">
        <v>1219</v>
      </c>
      <c r="B193" s="75" t="s">
        <v>1613</v>
      </c>
      <c r="C193" s="76" t="s">
        <v>2015</v>
      </c>
      <c r="D193" s="77" t="s">
        <v>2214</v>
      </c>
      <c r="E193" s="78"/>
      <c r="F193" s="77"/>
      <c r="G193" s="190" t="s">
        <v>70</v>
      </c>
      <c r="H193" s="75"/>
      <c r="I193" s="77"/>
      <c r="J193" s="79">
        <v>688</v>
      </c>
      <c r="K193" s="191"/>
      <c r="L193" s="192" t="s">
        <v>1613</v>
      </c>
      <c r="M193" s="193">
        <f>IF(K193&lt;&gt;"",L193-K193,0)</f>
        <v>0</v>
      </c>
      <c r="N193" s="194">
        <v>688</v>
      </c>
      <c r="O193" s="195">
        <f>IF(K193&lt;&gt;"",N193*M193,0)</f>
        <v>0</v>
      </c>
      <c r="P193">
        <f>IF(K193&lt;&gt;"",N193,0)</f>
        <v>0</v>
      </c>
    </row>
    <row r="194" spans="1:16">
      <c r="A194" s="189">
        <v>1220</v>
      </c>
      <c r="B194" s="75" t="s">
        <v>1613</v>
      </c>
      <c r="C194" s="76" t="s">
        <v>2015</v>
      </c>
      <c r="D194" s="77" t="s">
        <v>2214</v>
      </c>
      <c r="E194" s="78"/>
      <c r="F194" s="77"/>
      <c r="G194" s="190" t="s">
        <v>70</v>
      </c>
      <c r="H194" s="75"/>
      <c r="I194" s="77"/>
      <c r="J194" s="79">
        <v>126.42</v>
      </c>
      <c r="K194" s="191"/>
      <c r="L194" s="192" t="s">
        <v>1613</v>
      </c>
      <c r="M194" s="193">
        <f>IF(K194&lt;&gt;"",L194-K194,0)</f>
        <v>0</v>
      </c>
      <c r="N194" s="194">
        <v>126.42</v>
      </c>
      <c r="O194" s="195">
        <f>IF(K194&lt;&gt;"",N194*M194,0)</f>
        <v>0</v>
      </c>
      <c r="P194">
        <f>IF(K194&lt;&gt;"",N194,0)</f>
        <v>0</v>
      </c>
    </row>
    <row r="195" spans="1:16">
      <c r="A195" s="189">
        <v>1221</v>
      </c>
      <c r="B195" s="75" t="s">
        <v>1613</v>
      </c>
      <c r="C195" s="76" t="s">
        <v>2015</v>
      </c>
      <c r="D195" s="77" t="s">
        <v>2214</v>
      </c>
      <c r="E195" s="78"/>
      <c r="F195" s="77"/>
      <c r="G195" s="190" t="s">
        <v>70</v>
      </c>
      <c r="H195" s="75"/>
      <c r="I195" s="77"/>
      <c r="J195" s="79">
        <v>47.3</v>
      </c>
      <c r="K195" s="191"/>
      <c r="L195" s="192" t="s">
        <v>1613</v>
      </c>
      <c r="M195" s="193">
        <f>IF(K195&lt;&gt;"",L195-K195,0)</f>
        <v>0</v>
      </c>
      <c r="N195" s="194">
        <v>47.3</v>
      </c>
      <c r="O195" s="195">
        <f>IF(K195&lt;&gt;"",N195*M195,0)</f>
        <v>0</v>
      </c>
      <c r="P195">
        <f>IF(K195&lt;&gt;"",N195,0)</f>
        <v>0</v>
      </c>
    </row>
    <row r="196" spans="1:16">
      <c r="A196" s="189">
        <v>1222</v>
      </c>
      <c r="B196" s="75" t="s">
        <v>1613</v>
      </c>
      <c r="C196" s="76" t="s">
        <v>2015</v>
      </c>
      <c r="D196" s="77" t="s">
        <v>2215</v>
      </c>
      <c r="E196" s="78"/>
      <c r="F196" s="77"/>
      <c r="G196" s="190" t="s">
        <v>70</v>
      </c>
      <c r="H196" s="75"/>
      <c r="I196" s="77"/>
      <c r="J196" s="79">
        <v>2081.1</v>
      </c>
      <c r="K196" s="191"/>
      <c r="L196" s="192" t="s">
        <v>1613</v>
      </c>
      <c r="M196" s="193">
        <f>IF(K196&lt;&gt;"",L196-K196,0)</f>
        <v>0</v>
      </c>
      <c r="N196" s="194">
        <v>2081.1</v>
      </c>
      <c r="O196" s="195">
        <f>IF(K196&lt;&gt;"",N196*M196,0)</f>
        <v>0</v>
      </c>
      <c r="P196">
        <f>IF(K196&lt;&gt;"",N196,0)</f>
        <v>0</v>
      </c>
    </row>
    <row r="197" spans="1:16">
      <c r="A197" s="189"/>
      <c r="B197" s="75"/>
      <c r="C197" s="76"/>
      <c r="D197" s="77"/>
      <c r="E197" s="78"/>
      <c r="F197" s="77"/>
      <c r="G197" s="190"/>
      <c r="H197" s="75"/>
      <c r="I197" s="77"/>
      <c r="J197" s="79"/>
      <c r="K197" s="196"/>
      <c r="L197" s="197"/>
      <c r="M197" s="198"/>
      <c r="N197" s="199"/>
      <c r="O197" s="200"/>
    </row>
    <row r="198" spans="1:16">
      <c r="A198" s="189"/>
      <c r="B198" s="75"/>
      <c r="C198" s="76"/>
      <c r="D198" s="77"/>
      <c r="E198" s="78"/>
      <c r="F198" s="77"/>
      <c r="G198" s="190"/>
      <c r="H198" s="75"/>
      <c r="I198" s="77"/>
      <c r="J198" s="79"/>
      <c r="K198" s="196"/>
      <c r="L198" s="197"/>
      <c r="M198" s="201" t="s">
        <v>2216</v>
      </c>
      <c r="N198" s="202">
        <f>SUM(P8:P196)</f>
        <v>0</v>
      </c>
      <c r="O198" s="203">
        <f>SUM(O8:O196)</f>
        <v>0</v>
      </c>
    </row>
    <row r="199" spans="1:16">
      <c r="A199" s="189"/>
      <c r="B199" s="75"/>
      <c r="C199" s="76"/>
      <c r="D199" s="77"/>
      <c r="E199" s="78"/>
      <c r="F199" s="77"/>
      <c r="G199" s="190"/>
      <c r="H199" s="75"/>
      <c r="I199" s="77"/>
      <c r="J199" s="79"/>
      <c r="K199" s="196"/>
      <c r="L199" s="197"/>
      <c r="M199" s="201" t="s">
        <v>2217</v>
      </c>
      <c r="N199" s="202"/>
      <c r="O199" s="203">
        <f>IF(N198&lt;&gt;0,O198/N198,0)</f>
        <v>0</v>
      </c>
    </row>
    <row r="200" spans="1:16">
      <c r="A200" s="189"/>
      <c r="B200" s="75"/>
      <c r="C200" s="76"/>
      <c r="D200" s="77"/>
      <c r="E200" s="78"/>
      <c r="F200" s="77"/>
      <c r="G200" s="190"/>
      <c r="H200" s="75"/>
      <c r="I200" s="77"/>
      <c r="J200" s="79"/>
      <c r="K200" s="196"/>
      <c r="L200" s="197"/>
      <c r="M200" s="201"/>
      <c r="N200" s="202"/>
      <c r="O200" s="203"/>
    </row>
    <row r="201" spans="1:16">
      <c r="A201" s="189"/>
      <c r="B201" s="75"/>
      <c r="C201" s="76"/>
      <c r="D201" s="77"/>
      <c r="E201" s="78"/>
      <c r="F201" s="77"/>
      <c r="G201" s="190"/>
      <c r="H201" s="75"/>
      <c r="I201" s="77"/>
      <c r="J201" s="79"/>
      <c r="K201" s="196"/>
      <c r="L201" s="197"/>
      <c r="M201" s="201" t="s">
        <v>2007</v>
      </c>
      <c r="N201" s="202">
        <f>FattureTempi!AD811</f>
        <v>385593.49000000057</v>
      </c>
      <c r="O201" s="203">
        <f>FattureTempi!AE811</f>
        <v>-10387828.219999997</v>
      </c>
    </row>
    <row r="202" spans="1:16">
      <c r="A202" s="189"/>
      <c r="B202" s="75"/>
      <c r="C202" s="76"/>
      <c r="D202" s="77"/>
      <c r="E202" s="78"/>
      <c r="F202" s="77"/>
      <c r="G202" s="190"/>
      <c r="H202" s="75"/>
      <c r="I202" s="77"/>
      <c r="J202" s="79"/>
      <c r="K202" s="196"/>
      <c r="L202" s="197"/>
      <c r="M202" s="201" t="s">
        <v>2008</v>
      </c>
      <c r="N202" s="202"/>
      <c r="O202" s="203">
        <f>FattureTempi!AE812</f>
        <v>-26.939843356795212</v>
      </c>
    </row>
    <row r="203" spans="1:16">
      <c r="A203" s="189"/>
      <c r="B203" s="75"/>
      <c r="C203" s="76"/>
      <c r="D203" s="77"/>
      <c r="E203" s="78"/>
      <c r="F203" s="77"/>
      <c r="G203" s="190"/>
      <c r="H203" s="75"/>
      <c r="I203" s="77"/>
      <c r="J203" s="79"/>
      <c r="K203" s="196"/>
      <c r="L203" s="197"/>
      <c r="M203" s="201"/>
      <c r="N203" s="202"/>
      <c r="O203" s="203"/>
    </row>
    <row r="204" spans="1:16">
      <c r="A204" s="189"/>
      <c r="B204" s="75"/>
      <c r="C204" s="76"/>
      <c r="D204" s="77"/>
      <c r="E204" s="78"/>
      <c r="F204" s="77"/>
      <c r="G204" s="190"/>
      <c r="H204" s="75"/>
      <c r="I204" s="77"/>
      <c r="J204" s="79"/>
      <c r="K204" s="196"/>
      <c r="L204" s="197"/>
      <c r="M204" s="204" t="s">
        <v>2218</v>
      </c>
      <c r="N204" s="205">
        <f>N201+N198</f>
        <v>385593.49000000057</v>
      </c>
      <c r="O204" s="206">
        <f>O201+O198</f>
        <v>-10387828.219999997</v>
      </c>
    </row>
    <row r="205" spans="1:16">
      <c r="A205" s="189"/>
      <c r="B205" s="75"/>
      <c r="C205" s="76"/>
      <c r="D205" s="77"/>
      <c r="E205" s="78"/>
      <c r="F205" s="77"/>
      <c r="G205" s="190"/>
      <c r="H205" s="75"/>
      <c r="I205" s="77"/>
      <c r="J205" s="79"/>
      <c r="K205" s="196"/>
      <c r="L205" s="197"/>
      <c r="M205" s="204" t="s">
        <v>2219</v>
      </c>
      <c r="N205" s="205"/>
      <c r="O205" s="206">
        <f>(O204/N204)</f>
        <v>-26.939843356795212</v>
      </c>
    </row>
    <row r="206" spans="1:16">
      <c r="O206" s="135"/>
    </row>
    <row r="207" spans="1:16">
      <c r="I207" s="6"/>
      <c r="J207" s="2"/>
    </row>
  </sheetData>
  <mergeCells count="5">
    <mergeCell ref="A5:J5"/>
    <mergeCell ref="A1:O1"/>
    <mergeCell ref="A3:O3"/>
    <mergeCell ref="A4:O4"/>
    <mergeCell ref="K5:O5"/>
  </mergeCells>
  <phoneticPr fontId="0" type="noConversion"/>
  <pageMargins left="0.75" right="0.75" top="1" bottom="1" header="0.5" footer="0.5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SiopeAllegatoB</vt:lpstr>
      <vt:lpstr>Fatture</vt:lpstr>
      <vt:lpstr>Mandati</vt:lpstr>
      <vt:lpstr>FattureTempi</vt:lpstr>
      <vt:lpstr>MandatiTempi</vt:lpstr>
      <vt:lpstr>FattureTempi!Area_stampa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loretta</cp:lastModifiedBy>
  <cp:lastPrinted>2015-01-23T09:39:52Z</cp:lastPrinted>
  <dcterms:created xsi:type="dcterms:W3CDTF">1996-11-05T10:16:36Z</dcterms:created>
  <dcterms:modified xsi:type="dcterms:W3CDTF">2015-01-29T19:49:54Z</dcterms:modified>
</cp:coreProperties>
</file>